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avnaranjo\AppData\Local\Microsoft\Windows\INetCache\Content.Outlook\WSMCUE0A\"/>
    </mc:Choice>
  </mc:AlternateContent>
  <xr:revisionPtr revIDLastSave="0" documentId="13_ncr:1_{9F64C213-FC73-4400-B432-82185C83E328}" xr6:coauthVersionLast="45" xr6:coauthVersionMax="45" xr10:uidLastSave="{00000000-0000-0000-0000-000000000000}"/>
  <bookViews>
    <workbookView xWindow="-120" yWindow="-120" windowWidth="24240" windowHeight="13140" activeTab="1" xr2:uid="{567D52BC-5197-482C-A57D-C2540E89406E}"/>
  </bookViews>
  <sheets>
    <sheet name="CUADRO No.1" sheetId="1" r:id="rId1"/>
    <sheet name="CUADRO 2,3 y 4 III Tri "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PND1">[1]DATOS!$L$76:$M$111</definedName>
    <definedName name="ABANGARES">#REF!</definedName>
    <definedName name="ACOSTA">#REF!</definedName>
    <definedName name="AGUIRRE">#REF!</definedName>
    <definedName name="ALAJUELA">#REF!</definedName>
    <definedName name="ALAJUELA_">#REF!</definedName>
    <definedName name="ALAJUELITA">#REF!</definedName>
    <definedName name="ALFARO_RUIZ">#REF!</definedName>
    <definedName name="ALVARADO">#REF!</definedName>
    <definedName name="_xlnm.Print_Area" localSheetId="0">'CUADRO No.1'!$B$7:$M$9</definedName>
    <definedName name="AREA_UNIDAD_REGION">#REF!</definedName>
    <definedName name="ASERRÍ">#REF!</definedName>
    <definedName name="ASISTEC">[2]Hoja4!$B$20:$C$34</definedName>
    <definedName name="ATENAS">#REF!</definedName>
    <definedName name="ATENDIREC">[2]Hoja4!$B$4:$C$19</definedName>
    <definedName name="BAGACES">#REF!</definedName>
    <definedName name="BARVA">#REF!</definedName>
    <definedName name="BELÉN">#REF!</definedName>
    <definedName name="BUENOS_AIRES">#REF!</definedName>
    <definedName name="CAÑAS">#REF!</definedName>
    <definedName name="CAPAFOR">[2]Hoja4!$B$35:$C$49</definedName>
    <definedName name="CARRILLO">#REF!</definedName>
    <definedName name="CARTAGO">#REF!</definedName>
    <definedName name="CARTAGO_">#REF!</definedName>
    <definedName name="CORREDORES">#REF!</definedName>
    <definedName name="COTO_BRUS">#REF!</definedName>
    <definedName name="CUADROPEI">[3]DATOS!$D$2:$G$37</definedName>
    <definedName name="CURRIDABAT">#REF!</definedName>
    <definedName name="DESAMPARADOS">#REF!</definedName>
    <definedName name="DISCAPACIDAD">#REF!</definedName>
    <definedName name="DOTA">#REF!</definedName>
    <definedName name="EL_GUARCO">#REF!</definedName>
    <definedName name="ES_INDIGENA">#REF!</definedName>
    <definedName name="ESCAZÚ">#REF!</definedName>
    <definedName name="ESCOLARIDAD">#REF!</definedName>
    <definedName name="ESPARZA">#REF!</definedName>
    <definedName name="ESTADO_CONYUGAL">#REF!</definedName>
    <definedName name="ETNIA">#REF!</definedName>
    <definedName name="FLORES">#REF!</definedName>
    <definedName name="GARABITO">#REF!</definedName>
    <definedName name="GOICOECHEA">#REF!</definedName>
    <definedName name="GOLFITO">#REF!</definedName>
    <definedName name="GRECIA">#REF!</definedName>
    <definedName name="GUÁCIMO">#REF!</definedName>
    <definedName name="GUANACASTE">#REF!</definedName>
    <definedName name="GUATUSO">#REF!</definedName>
    <definedName name="HEREDIA">#REF!</definedName>
    <definedName name="HEREDIA_">#REF!</definedName>
    <definedName name="HOJANCHA">#REF!</definedName>
    <definedName name="INCIDGES">[2]Hoja4!$B$50:$C$60</definedName>
    <definedName name="INSTITUCION">#REF!</definedName>
    <definedName name="JIMÉNEZ">#REF!</definedName>
    <definedName name="LA_CRUZ">#REF!</definedName>
    <definedName name="LA_UNIÓN">#REF!</definedName>
    <definedName name="LENGUA_INDIG">#REF!</definedName>
    <definedName name="LEÓN_CORTÉS_CASTRO">#REF!</definedName>
    <definedName name="LIBERIA">#REF!</definedName>
    <definedName name="LIMITACION_FISICA">#REF!</definedName>
    <definedName name="LIMÓN">#REF!</definedName>
    <definedName name="LIMÓN_">#REF!</definedName>
    <definedName name="LOS_CHILES">#REF!</definedName>
    <definedName name="MATINA">#REF!</definedName>
    <definedName name="MONTES_DE_OCA">#REF!</definedName>
    <definedName name="MONTES_DE_ORO">#REF!</definedName>
    <definedName name="MORA">#REF!</definedName>
    <definedName name="MORAVIA">#REF!</definedName>
    <definedName name="NACIONALIDAD">#REF!</definedName>
    <definedName name="NANDAYURE">#REF!</definedName>
    <definedName name="NARANJO">#REF!</definedName>
    <definedName name="NICOYA">#REF!</definedName>
    <definedName name="OREAMUNO">#REF!</definedName>
    <definedName name="OROTINA">#REF!</definedName>
    <definedName name="OSA">#REF!</definedName>
    <definedName name="PALMARES">#REF!</definedName>
    <definedName name="PARAÍSO">#REF!</definedName>
    <definedName name="PARRITA">#REF!</definedName>
    <definedName name="PARTPRESUP">#REF!</definedName>
    <definedName name="PÉREZ_ZELEDÓN">#REF!</definedName>
    <definedName name="PND">#REF!</definedName>
    <definedName name="POÁS">#REF!</definedName>
    <definedName name="POCOCÍ">#REF!</definedName>
    <definedName name="PRODIF">[2]Hoja4!$B$61:$C$74</definedName>
    <definedName name="PRODSECT">#REF!</definedName>
    <definedName name="PRODUCTOS">#REF!</definedName>
    <definedName name="PROG_OBJ">[3]DATOS!$M$2:$N$74</definedName>
    <definedName name="PROG_SP">[3]DATOS!$V$2:$W$70</definedName>
    <definedName name="PROGRAMA_INST">#REF!</definedName>
    <definedName name="PROGSCODS">[3]DATOS!$S$2:$T$70</definedName>
    <definedName name="PROVINCIAS">#REF!</definedName>
    <definedName name="PUEBLO_INDIG">#REF!</definedName>
    <definedName name="PUNTARENAS">#REF!</definedName>
    <definedName name="PUNTARENAS_">#REF!</definedName>
    <definedName name="PURISCAL">#REF!</definedName>
    <definedName name="s">[4]DATOS!$D$2:$G$37</definedName>
    <definedName name="SAN_CARLOS">#REF!</definedName>
    <definedName name="SAN_ISIDRO">#REF!</definedName>
    <definedName name="SAN_JOSÉ">#REF!</definedName>
    <definedName name="SAN_JOSÉ_">#REF!</definedName>
    <definedName name="SAN_MATEO">#REF!</definedName>
    <definedName name="SAN_PABLO">#REF!</definedName>
    <definedName name="SAN_RAFAEL">#REF!</definedName>
    <definedName name="SAN_RAMÓN">#REF!</definedName>
    <definedName name="SANTA_ANA">#REF!</definedName>
    <definedName name="SANTA_BÁRBARA">#REF!</definedName>
    <definedName name="SANTA_CRUZ">#REF!</definedName>
    <definedName name="SANTO_DOMINGO">#REF!</definedName>
    <definedName name="SARAPIQUÍ">#REF!</definedName>
    <definedName name="SEXO">#REF!</definedName>
    <definedName name="SIQUIRRES">#REF!</definedName>
    <definedName name="sss">[4]DATOS!$M$2:$N$74</definedName>
    <definedName name="SUBPROGRAMAPRES">[3]DATOS!$Y$2:$Z$6</definedName>
    <definedName name="TALAMANCA">#REF!</definedName>
    <definedName name="TARRAZÚ">#REF!</definedName>
    <definedName name="TERRITORIO_INDIG">#REF!</definedName>
    <definedName name="TIBÁS">#REF!</definedName>
    <definedName name="TILARÁN">#REF!</definedName>
    <definedName name="TIPO_IDENTIFIC">#REF!</definedName>
    <definedName name="TURRIALBA">#REF!</definedName>
    <definedName name="TURRUBARES">#REF!</definedName>
    <definedName name="UPALA">#REF!</definedName>
    <definedName name="VALVERDE_VEGA">#REF!</definedName>
    <definedName name="VÁZQUEZ_DE_CORONADO">#REF!</definedName>
    <definedName name="y">#REF!</definedName>
    <definedName name="Z_29AB0DEC_F942_402E_BAB3_600CE7DA1829_.wvu.PrintArea" localSheetId="0" hidden="1">'CUADRO No.1'!$B$7:$M$9</definedName>
    <definedName name="Z_29AB0DEC_F942_402E_BAB3_600CE7DA1829_.wvu.PrintTitles" localSheetId="0" hidden="1">'CUADRO No.1'!$1:$8</definedName>
    <definedName name="Z_93077261_102F_4BF9_8850_BC2C14E9C7D6_.wvu.PrintArea" localSheetId="0" hidden="1">'CUADRO No.1'!$B$7:$M$9</definedName>
    <definedName name="Z_93077261_102F_4BF9_8850_BC2C14E9C7D6_.wvu.PrintTitles" localSheetId="0" hidden="1">'CUADRO No.1'!$1:$8</definedName>
    <definedName name="Z_96458FF3_357C_4110_BD22_93B8374E6AFB_.wvu.PrintArea" localSheetId="0" hidden="1">'CUADRO No.1'!$B$7:$M$9</definedName>
    <definedName name="Z_96458FF3_357C_4110_BD22_93B8374E6AFB_.wvu.PrintTitles" localSheetId="0" hidden="1">'CUADRO No.1'!$1:$8</definedName>
    <definedName name="Z_BA57B0B2_8E76_4FCB_BE78_49136E5B4B85_.wvu.PrintArea" localSheetId="0" hidden="1">'CUADRO No.1'!$B$7:$M$9</definedName>
    <definedName name="Z_BA57B0B2_8E76_4FCB_BE78_49136E5B4B85_.wvu.PrintTitles" localSheetId="0" hidden="1">'CUADRO No.1'!$1:$8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7" i="2" l="1"/>
  <c r="C57" i="2"/>
  <c r="E55" i="2"/>
  <c r="F55" i="2" s="1"/>
  <c r="D55" i="2"/>
  <c r="C55" i="2"/>
  <c r="C56" i="2" s="1"/>
  <c r="C58" i="2" s="1"/>
  <c r="D53" i="2" s="1"/>
  <c r="D56" i="2" s="1"/>
  <c r="F54" i="2"/>
  <c r="F53" i="2"/>
  <c r="F56" i="2" s="1"/>
  <c r="E42" i="2"/>
  <c r="E43" i="2" s="1"/>
  <c r="D42" i="2"/>
  <c r="D57" i="2" s="1"/>
  <c r="F57" i="2" s="1"/>
  <c r="C42" i="2"/>
  <c r="F41" i="2"/>
  <c r="F40" i="2"/>
  <c r="F39" i="2"/>
  <c r="F38" i="2"/>
  <c r="F37" i="2"/>
  <c r="F36" i="2"/>
  <c r="F35" i="2"/>
  <c r="F42" i="2" s="1"/>
  <c r="E25" i="2"/>
  <c r="D25" i="2"/>
  <c r="C25" i="2"/>
  <c r="C43" i="2" s="1"/>
  <c r="F24" i="2"/>
  <c r="F23" i="2"/>
  <c r="F22" i="2"/>
  <c r="F21" i="2"/>
  <c r="F20" i="2"/>
  <c r="F19" i="2"/>
  <c r="F18" i="2"/>
  <c r="F17" i="2"/>
  <c r="F16" i="2"/>
  <c r="F15" i="2"/>
  <c r="F14" i="2"/>
  <c r="F13" i="2"/>
  <c r="F12" i="2"/>
  <c r="F11" i="2"/>
  <c r="F10" i="2"/>
  <c r="F25" i="2" s="1"/>
  <c r="D58" i="2" l="1"/>
  <c r="E53" i="2" s="1"/>
  <c r="E56" i="2" s="1"/>
  <c r="E58" i="2" s="1"/>
  <c r="F58" i="2"/>
  <c r="D43" i="2"/>
  <c r="L273" i="1" l="1"/>
  <c r="K273" i="1"/>
  <c r="H273" i="1"/>
  <c r="B264" i="1"/>
  <c r="B261" i="1"/>
  <c r="B260" i="1"/>
  <c r="B254" i="1"/>
  <c r="H250" i="1"/>
  <c r="B250" i="1"/>
  <c r="B249" i="1"/>
  <c r="B248" i="1"/>
  <c r="B247" i="1"/>
  <c r="B246" i="1"/>
  <c r="B245" i="1"/>
  <c r="B244" i="1"/>
  <c r="B243" i="1"/>
  <c r="B242" i="1"/>
  <c r="B241" i="1"/>
  <c r="B240" i="1"/>
  <c r="B239" i="1"/>
  <c r="B238" i="1"/>
  <c r="B237" i="1"/>
  <c r="B236" i="1"/>
  <c r="B235" i="1"/>
  <c r="B234" i="1"/>
  <c r="B233" i="1"/>
  <c r="H232" i="1"/>
  <c r="H231" i="1" s="1"/>
  <c r="L231" i="1"/>
  <c r="K231" i="1"/>
  <c r="G231" i="1"/>
  <c r="F231" i="1"/>
  <c r="E231" i="1"/>
  <c r="H166" i="1"/>
  <c r="H162" i="1"/>
  <c r="L122" i="1"/>
  <c r="K122" i="1"/>
  <c r="H122" i="1"/>
  <c r="H110" i="1"/>
  <c r="H109" i="1"/>
  <c r="H96" i="1"/>
  <c r="L94" i="1"/>
  <c r="L10" i="1" s="1"/>
  <c r="K94" i="1"/>
  <c r="K10" i="1" s="1"/>
  <c r="H94" i="1"/>
  <c r="H24" i="1"/>
  <c r="H19" i="1"/>
  <c r="H11" i="1"/>
  <c r="G10" i="1"/>
  <c r="H10" i="1" s="1"/>
  <c r="F10" i="1"/>
  <c r="E10" i="1"/>
</calcChain>
</file>

<file path=xl/sharedStrings.xml><?xml version="1.0" encoding="utf-8"?>
<sst xmlns="http://schemas.openxmlformats.org/spreadsheetml/2006/main" count="1333" uniqueCount="327">
  <si>
    <t xml:space="preserve">Programa: </t>
  </si>
  <si>
    <t>Técnico</t>
  </si>
  <si>
    <t>Institución:</t>
  </si>
  <si>
    <t>Instituto Nacional de las Mujeres (INAMU)</t>
  </si>
  <si>
    <t>Trimestre:</t>
  </si>
  <si>
    <t>Año:</t>
  </si>
  <si>
    <t>Departamentos técnicos
participantes</t>
  </si>
  <si>
    <t>Producto</t>
  </si>
  <si>
    <t>Unidad</t>
  </si>
  <si>
    <t>JULIO</t>
  </si>
  <si>
    <t>AGOSTO</t>
  </si>
  <si>
    <t>SETIEMB</t>
  </si>
  <si>
    <t xml:space="preserve"> Total </t>
  </si>
  <si>
    <t>Observaciones</t>
  </si>
  <si>
    <t>Programa Institucional</t>
  </si>
  <si>
    <t>TEMA</t>
  </si>
  <si>
    <t>Cantidad ♀ ♂ por tema</t>
  </si>
  <si>
    <t>DIVISIÓN REGIONAL-CANTONAL</t>
  </si>
  <si>
    <t>ABREV</t>
  </si>
  <si>
    <t>DEPARTAMENTO</t>
  </si>
  <si>
    <t>♀</t>
  </si>
  <si>
    <t>♂</t>
  </si>
  <si>
    <t>REGION</t>
  </si>
  <si>
    <t>CANTÓN</t>
  </si>
  <si>
    <t>ATENCIÓN DIRECTA</t>
  </si>
  <si>
    <t>MUJERES</t>
  </si>
  <si>
    <t>DR_2</t>
  </si>
  <si>
    <t>Unidad Regional Brunca</t>
  </si>
  <si>
    <t>Programa Autonomía económica de las Mujeres</t>
  </si>
  <si>
    <t>Gestión del concurso FOMUJERES</t>
  </si>
  <si>
    <t>BRUNCA</t>
  </si>
  <si>
    <t>COTO BRUS</t>
  </si>
  <si>
    <t>CHOROTEGA</t>
  </si>
  <si>
    <t>GUANACASTE</t>
  </si>
  <si>
    <t>HUETAR NORTE</t>
  </si>
  <si>
    <t>SAN CARLOS</t>
  </si>
  <si>
    <t>DR_4</t>
  </si>
  <si>
    <t>Unidad Regional Huetar Caribe</t>
  </si>
  <si>
    <t>HUETAR_CARIBE</t>
  </si>
  <si>
    <t>LIMÓN</t>
  </si>
  <si>
    <t>CENTRAL</t>
  </si>
  <si>
    <t>ALAJUELA</t>
  </si>
  <si>
    <t>DR_5</t>
  </si>
  <si>
    <t>Unidad Regional Pacífico Central</t>
  </si>
  <si>
    <t>PACIFICO_CENTRAL</t>
  </si>
  <si>
    <t>PUNTARENAS</t>
  </si>
  <si>
    <t>DR_9</t>
  </si>
  <si>
    <t>Fomujeres</t>
  </si>
  <si>
    <t>SAN JOSE</t>
  </si>
  <si>
    <t>CJ_1</t>
  </si>
  <si>
    <t>Condición Jurídica y derechos Humanos de las Mujeres</t>
  </si>
  <si>
    <t>Programa Cultura de los derechos para la igualdad</t>
  </si>
  <si>
    <t>Asesoría y orientación sobre derechos humanos</t>
  </si>
  <si>
    <t>DR_3</t>
  </si>
  <si>
    <t>Unidad Regional Chorotega</t>
  </si>
  <si>
    <t>LIBERIA</t>
  </si>
  <si>
    <t>Programa Promoción y protección frente a la violencia contra las mujeres</t>
  </si>
  <si>
    <t>Atención Básica</t>
  </si>
  <si>
    <t>CORREDORES</t>
  </si>
  <si>
    <t>GOLFITO</t>
  </si>
  <si>
    <t>PEREZ ZELEDON</t>
  </si>
  <si>
    <t>Atencion CLAIS</t>
  </si>
  <si>
    <t>HUETAR_NORTE</t>
  </si>
  <si>
    <t>Atención Itinerante</t>
  </si>
  <si>
    <t>Atención Itinerante (Guácimo Talamanca Pococí Siquirres)</t>
  </si>
  <si>
    <t>Atenciones por CLAIS</t>
  </si>
  <si>
    <t>Expediente Nuevo</t>
  </si>
  <si>
    <t>LIMON</t>
  </si>
  <si>
    <t>UPALA</t>
  </si>
  <si>
    <t>GUATUSO</t>
  </si>
  <si>
    <t>LOS CHILES</t>
  </si>
  <si>
    <t>RIO CUARTO</t>
  </si>
  <si>
    <t>SARAPIQUI</t>
  </si>
  <si>
    <t>Grupos de apoyo</t>
  </si>
  <si>
    <t>NICOYA</t>
  </si>
  <si>
    <t>SANTA CRUZ</t>
  </si>
  <si>
    <t>DR_7</t>
  </si>
  <si>
    <t>Unidad Regional Huetar Norte</t>
  </si>
  <si>
    <t xml:space="preserve">Grupos socioeducativos sobre derechos y VcM </t>
  </si>
  <si>
    <t>BUENOS AIRES</t>
  </si>
  <si>
    <t>Seguimiento a COAVIF</t>
  </si>
  <si>
    <t>Seguimiento Legal</t>
  </si>
  <si>
    <t xml:space="preserve">Seguimiento legal </t>
  </si>
  <si>
    <t>Seguimiento legal y psicológica</t>
  </si>
  <si>
    <t xml:space="preserve">Seguimiento psicológico </t>
  </si>
  <si>
    <t>OSA</t>
  </si>
  <si>
    <t>VI_1</t>
  </si>
  <si>
    <t>Violencia de Género - Coordinación</t>
  </si>
  <si>
    <t>VI_2</t>
  </si>
  <si>
    <t>Delegación de la Mujer</t>
  </si>
  <si>
    <t xml:space="preserve">Servicio de prevención del femicidio CEAAM (albergamiento) 21 de primer ingreso </t>
  </si>
  <si>
    <t xml:space="preserve">Servicio de prevención del femicidio CEAAM (albergamiento) 32 de primer ingreso </t>
  </si>
  <si>
    <t>SAN RAMÓN</t>
  </si>
  <si>
    <t xml:space="preserve">Servicio de prevención del femicidio CEAAM (albergamiento) 9 de primer ingreso </t>
  </si>
  <si>
    <t>VI_3</t>
  </si>
  <si>
    <t>CEAAM _ Área Metropolitana</t>
  </si>
  <si>
    <t>Valoraciones para ingreso a CEAAM</t>
  </si>
  <si>
    <t>Asistencia Técnica</t>
  </si>
  <si>
    <t>personas</t>
  </si>
  <si>
    <t xml:space="preserve">Plataforma Local Interinstitucional de la región Huetar Caribe activada y atendiendo de manera integra a las mujeres emprendedoras y empresarias ( una sesión de trabajo mensual) </t>
  </si>
  <si>
    <t xml:space="preserve">Red VIF ESPARZA </t>
  </si>
  <si>
    <t>ESPARZA</t>
  </si>
  <si>
    <t xml:space="preserve">RED VIF PARRITA </t>
  </si>
  <si>
    <t>PARRITA</t>
  </si>
  <si>
    <t>RED VIF PAQUERA</t>
  </si>
  <si>
    <t xml:space="preserve">RED VIF MONTES DE ORO </t>
  </si>
  <si>
    <t>MONTES DE ORO</t>
  </si>
  <si>
    <t xml:space="preserve">RED VIF JICARAL </t>
  </si>
  <si>
    <t xml:space="preserve">RED VIF COBANO </t>
  </si>
  <si>
    <t xml:space="preserve">RED VIF PUNTARENAS </t>
  </si>
  <si>
    <t xml:space="preserve">Reunión red política nacional para artención de personas en situación de calle </t>
  </si>
  <si>
    <t>Acompañamiento y Asesoría Técnica en Sexualidad Infantil con personal CEN CINAI</t>
  </si>
  <si>
    <t>DR:8</t>
  </si>
  <si>
    <t>Unidad Regional Central occidente</t>
  </si>
  <si>
    <t xml:space="preserve">SAN RAMON </t>
  </si>
  <si>
    <t>Programa Derechos Sexuales y Derechos Reproductivos de las Mujeres en su diversidad.</t>
  </si>
  <si>
    <t xml:space="preserve">Capacitación UNFPA -INAMU Poyecto Prevención Embarazo adolescentes en Garabito </t>
  </si>
  <si>
    <t>GARABITO</t>
  </si>
  <si>
    <t>Programa Empoderamiento y liderazgo para la ciudadanía plena de las mujeres.</t>
  </si>
  <si>
    <t>Comisiones con mujeres Afrodescendientes</t>
  </si>
  <si>
    <t xml:space="preserve">Capacitación Poryecto Aulas de Escucha </t>
  </si>
  <si>
    <t xml:space="preserve">Fortalecimiento de capacidades en atención de la VCM en regionales </t>
  </si>
  <si>
    <t>Segumiento a la red local de Cartago</t>
  </si>
  <si>
    <t>CARTAGO</t>
  </si>
  <si>
    <t>Segumiento a la red local de Golfito</t>
  </si>
  <si>
    <t>Segumiento a la red local de Corredores</t>
  </si>
  <si>
    <t>Segumiento a la red local de Turrialba</t>
  </si>
  <si>
    <t>TURRIALBA</t>
  </si>
  <si>
    <t>Segumiento a la red local de Oreamuno</t>
  </si>
  <si>
    <t>OREAMUNO</t>
  </si>
  <si>
    <t>Segumiento a la red local del Guarco</t>
  </si>
  <si>
    <t>EL GUARCO</t>
  </si>
  <si>
    <t>Segumiento a la red local de PZ</t>
  </si>
  <si>
    <t>Comisión de Seguimiento</t>
  </si>
  <si>
    <t>Consejo Nacional</t>
  </si>
  <si>
    <t>Capacitación y Formación</t>
  </si>
  <si>
    <t xml:space="preserve">Mujeres </t>
  </si>
  <si>
    <t>Asesoría Organizativa</t>
  </si>
  <si>
    <t>DR_6</t>
  </si>
  <si>
    <t>Unidad Regional Central subsede Oriente</t>
  </si>
  <si>
    <t>HOJANCHA</t>
  </si>
  <si>
    <t>Encuentro empresarial</t>
  </si>
  <si>
    <t>Develando el Género</t>
  </si>
  <si>
    <t>SIQUIRRES</t>
  </si>
  <si>
    <t>DR_8</t>
  </si>
  <si>
    <t>Unidad Regional Central subsede Occidente</t>
  </si>
  <si>
    <t xml:space="preserve">Foro regional de autonomìa economica </t>
  </si>
  <si>
    <t>Foro sobre derechos econòmicos de las mujeres</t>
  </si>
  <si>
    <t>Registro de marca, gestión de negocios</t>
  </si>
  <si>
    <t>CI_1</t>
  </si>
  <si>
    <t>Construcción de Identidades y Proyectos de Vida</t>
  </si>
  <si>
    <t>Programa Corresponsabilidad social en los cuidados y uso del tiempo</t>
  </si>
  <si>
    <t>Corresponsabilidad social de los cuidados</t>
  </si>
  <si>
    <t>central</t>
  </si>
  <si>
    <t>Inducción Género y Gestión del Riesgo  Respuesta a Emergencias</t>
  </si>
  <si>
    <t>ALAJUELITA</t>
  </si>
  <si>
    <t>Consulta a mujeres sobre Género y Gestión del Riesgo en Desastres</t>
  </si>
  <si>
    <t>Crianza positiva, autocuidado, derechos de las mujeres</t>
  </si>
  <si>
    <t xml:space="preserve">crianza positiva </t>
  </si>
  <si>
    <t>CARRILLO</t>
  </si>
  <si>
    <t>Corresponsabilidad en el cuido y las labores domèsticas, prevenciòn de la violencia en el noviazgo, derecho de familia</t>
  </si>
  <si>
    <t>Mujeres lideresas e instituciones, con mujeres e instituciones de Siquirres, Limón Centro y Talamanca.</t>
  </si>
  <si>
    <t>Sensibilizacion sobre VcM para la realizacion de la encuesta de percepciones sobre vcm</t>
  </si>
  <si>
    <t>HEREDIA</t>
  </si>
  <si>
    <t>Estrategia de impulso a la ley 9406 (Relaciones impropias)</t>
  </si>
  <si>
    <t>Marco de funcionamiento de las redes en la Ley 8688</t>
  </si>
  <si>
    <t>Sistema de Atención y Prevención de la Violencia contra las Mujeres</t>
  </si>
  <si>
    <t>Derechos sexuales y reproductivos y derecho a la salud en mujeres que viven con VIH</t>
  </si>
  <si>
    <t>Enfoque de género y derechos en el marco de la salud integral</t>
  </si>
  <si>
    <t xml:space="preserve">Salud sexual y salud reproductiva y relaciones impropias ( mujeres 159 OSA, 214 Talamanca, 98 Garabito, 155 León Cortes, 96 Los Chiles) hombres ( 22 OSA, 49 Talamanca, 46 Garabito, 71 Leon Cortes y 34 Los Chiles) </t>
  </si>
  <si>
    <t>Derechos Sexuales y Derechos Reproductivos y Violencia entre pares</t>
  </si>
  <si>
    <t xml:space="preserve">Actualización Lideresas y Promotoras de Derechos </t>
  </si>
  <si>
    <t>Asesoria a organizaciones de mujeres</t>
  </si>
  <si>
    <t>Capacitaciòn en liderazgo a mujeres de la provincia de Cartago</t>
  </si>
  <si>
    <t>Charla sobre violencia contra las mujeres y valoración de riesgo.</t>
  </si>
  <si>
    <t>Cursos: Genero y derechos políticos de las mujeres, Alianza entre mujeres, TIC's, Gobiernos estudiantiles, Foro de mujeres indígenas</t>
  </si>
  <si>
    <t>CA_1</t>
  </si>
  <si>
    <t>Ciudadania Activa Liderazgo y Gestión Local</t>
  </si>
  <si>
    <t>Cursos: Género y derechos políticos de las mujeres, Liderezas para el cambio, Nosotras lideramos el cambio, multiplicadoras, alianza entre mujeres, TIC´s, Participación Política, Proceso electoral regional, candidatas inscritas a elecciones municipales, Capacitación a organizaciones, Foro Mujeres indígenas</t>
  </si>
  <si>
    <t>Cursos: Género y derechos políticos de las mujeres, Liderezas para el cambio, Nosotras lideramos el cambio, multiplicadoras, alianza entre mujeres, TIC´s, Participación Política, Proceso electoral regional, candidatas inscritas a elecciones municipales, Capacitación a organizaciones, Foro Mujeres indígenas, Violencia Política, Gobiernos Estudiantiles, Consulta de documento.</t>
  </si>
  <si>
    <t>Cursos: Liderezas para el cambio, Nosotras lideramos el cambio, Violencia Política, Capacitación a organizaciones sociales, Consulta de documento</t>
  </si>
  <si>
    <t>Cursos: Nosotras lideramos el cambio, Gobiernos estudiantiles, candidatas inscritas en Municipales, capacitación organizaciones sociales, Foro mujeres indígenas</t>
  </si>
  <si>
    <t>Cursos: Nosotras lideramos el cambio, Gobiernos estudiantiles, Proceso electoral Regional, Candidatas inscritas proceso municipal, Foro de mujeres indígenas</t>
  </si>
  <si>
    <t>Encuentro de Promotoras de Derechos y Lideresas con el tema ley de relaciones impropias</t>
  </si>
  <si>
    <t>Formación Humana</t>
  </si>
  <si>
    <t>BAGACES</t>
  </si>
  <si>
    <t>LA CRUZ</t>
  </si>
  <si>
    <t>CAÑAS</t>
  </si>
  <si>
    <t>TILARÁN</t>
  </si>
  <si>
    <t>PURISCAL</t>
  </si>
  <si>
    <t>DESAMPARADOS</t>
  </si>
  <si>
    <t>ASERRI</t>
  </si>
  <si>
    <t>TIBÁS</t>
  </si>
  <si>
    <t>GOICOECHEA</t>
  </si>
  <si>
    <t>CURRIDABAT</t>
  </si>
  <si>
    <t>ZARCERO</t>
  </si>
  <si>
    <t>GRECIA</t>
  </si>
  <si>
    <t xml:space="preserve">Foro regional de participaciòn politica </t>
  </si>
  <si>
    <t>Inducción, Socialización y Derechos humanos de las mujeres</t>
  </si>
  <si>
    <t>Liderazgos transformadores</t>
  </si>
  <si>
    <t>Organización y liderazgo, cierre del proceso</t>
  </si>
  <si>
    <t xml:space="preserve">Organización y Liderazgo. Identidad étnica y de genero -  Liderazgo y poder - Organización, conflicto y negociación </t>
  </si>
  <si>
    <t>TALAMANCA</t>
  </si>
  <si>
    <t>Participación Política,  dirigida a las mujeres indigenas y Afro de la provincia de Limón, participantes de los seis cantones.</t>
  </si>
  <si>
    <t>Plataforma de mujeres lideresas del Caribe</t>
  </si>
  <si>
    <t xml:space="preserve">Proceso de Liderazgo y Organizción de las mujeres </t>
  </si>
  <si>
    <t>Promotoras de derechos</t>
  </si>
  <si>
    <t xml:space="preserve">Seguimiento a la política de situaciòn de calle, Derechos Humanos, necesidades de las mujeres en situación de calle, </t>
  </si>
  <si>
    <t>Seguimiento a lideresas de Mora, Santa Ana y Puriscal, sobre el tema Planificaciòn de proyectos para la incidencia con perspectiva de género.</t>
  </si>
  <si>
    <t>SANTA ANA</t>
  </si>
  <si>
    <t>MORA</t>
  </si>
  <si>
    <t>Valoración de riesgo para los ATAPS</t>
  </si>
  <si>
    <t>IGNPP</t>
  </si>
  <si>
    <t>PERSONAS</t>
  </si>
  <si>
    <t>Comisión interinstitucional Organizadora de la Feria Cartago, MAG, MEIC, INA, OFIM/CARTAGO/OREAMUNO/EL GUARCO. Incidencia en la gestión servicios empresariales para las mujeres</t>
  </si>
  <si>
    <t>GP_1</t>
  </si>
  <si>
    <t>Cooperativo</t>
  </si>
  <si>
    <t>MONTES DE OCA</t>
  </si>
  <si>
    <t>Diagnóstico Organizaciones de Mujeres del Secto Agro y Rural</t>
  </si>
  <si>
    <t>Central</t>
  </si>
  <si>
    <t>HUETAR CARIBE</t>
  </si>
  <si>
    <t>Financiero</t>
  </si>
  <si>
    <t>Mujer Rural ( funcionarias INDER)</t>
  </si>
  <si>
    <t>Mujeres en pesca . Convenio OIT</t>
  </si>
  <si>
    <t>Plan de Acción Política de Género del Sector Agropecuario</t>
  </si>
  <si>
    <t>Red de Mujeres Rurales</t>
  </si>
  <si>
    <t>Sello de igualdad</t>
  </si>
  <si>
    <t>Asesoría a Instituciones en materia de género</t>
  </si>
  <si>
    <t>Asesoría a Instituciones en materia de género Zarcero</t>
  </si>
  <si>
    <t>Asesoría apertura OFIM Sarapiqui</t>
  </si>
  <si>
    <t>Transverzalización del Enfoque de Género en el CTDR</t>
  </si>
  <si>
    <t>Brechas de género y PIEG</t>
  </si>
  <si>
    <t>Ciencia y tecnología</t>
  </si>
  <si>
    <t>Constitución CCCI y Planes de trabajo por institución</t>
  </si>
  <si>
    <t>SAN ISIDRO</t>
  </si>
  <si>
    <t>Derecho de las personas migrantes</t>
  </si>
  <si>
    <t>Desarrollo local con enfoque de gènero (REd de OFIMS)</t>
  </si>
  <si>
    <t xml:space="preserve">Explotación sexual comenrcial. Encuentro Redes de Violencia Occidente. Alajuela </t>
  </si>
  <si>
    <t>Estrategia de Coordinación Interinstitucional con Enfoque de Género en el Sector Agropecuario</t>
  </si>
  <si>
    <t>Fideimas</t>
  </si>
  <si>
    <t>Mujeres Ganaderas  CORFOGA y SBD</t>
  </si>
  <si>
    <t>PIEG con la municipalidad de Golfito y CCCI. Consulta con mujeres del distrito de Pavón</t>
  </si>
  <si>
    <t>PIEG con la municipalidad de Pérez Zeledón. Validación del documento final y plan de acción con mujeres organizadas.</t>
  </si>
  <si>
    <t>Programa Mujeres Empresarias (MEIC-MIDEPLAN)</t>
  </si>
  <si>
    <t>Protocolo Acoso Callejero. Analisis desde el enfoque sociológico suicidio  e ideaciones suicidas. Barva</t>
  </si>
  <si>
    <t>BARVA</t>
  </si>
  <si>
    <t>Proyecto Cuenca Tárcoles y Sistematización resultados consulta plan cantonal de desarrollo en Flores</t>
  </si>
  <si>
    <t xml:space="preserve">SAN JOAQUÍN </t>
  </si>
  <si>
    <t>Sensibilizacióna funcionarios del Sector Agropecuario</t>
  </si>
  <si>
    <t>Violencia de gènero</t>
  </si>
  <si>
    <t>PRODUCCIÓN Y DIFUSIÓN</t>
  </si>
  <si>
    <t>EI_2</t>
  </si>
  <si>
    <t>Unidad Investigación</t>
  </si>
  <si>
    <t>Alfabetización informacional</t>
  </si>
  <si>
    <t>Celebración de actividades culturales en coordianción con los CEAAM Metropolitano, Occidente y Huetar Caribe. Así como en la Región Central.</t>
  </si>
  <si>
    <t>Celebración Sufragio Femenino</t>
  </si>
  <si>
    <t>Ciclo de cine en derechos humanos de las mujeres</t>
  </si>
  <si>
    <t>Conmemoración del día de la mujer Afrodescendiente</t>
  </si>
  <si>
    <t>CARIBE</t>
  </si>
  <si>
    <t>Feria de la Salud</t>
  </si>
  <si>
    <t>Ferias locales</t>
  </si>
  <si>
    <t xml:space="preserve">Festival contra la trata de personas </t>
  </si>
  <si>
    <t>Festival de la salud metal, trabajo en prevencióndel riesgo suicida.</t>
  </si>
  <si>
    <t>Información general sobre el quehacer del INAMU- igualdad u equidad de genero a niños, niñas y adolescentes- distribucion de informacion sobre Violencia hacia las mujeres.</t>
  </si>
  <si>
    <r>
      <t>Prestación de servicios</t>
    </r>
    <r>
      <rPr>
        <b/>
        <sz val="11"/>
        <rFont val="Century Gothic"/>
        <family val="2"/>
      </rPr>
      <t xml:space="preserve"> presenciales</t>
    </r>
    <r>
      <rPr>
        <sz val="11"/>
        <rFont val="Century Gothic"/>
        <family val="2"/>
      </rPr>
      <t xml:space="preserve"> especializados de información (catálogo en línea, préstamo a sala, préstamo a domicilio, préstamo interbibliotecario, atención de consultas, búsquedas especializadas, servicio de fotocopiado, donación de publicaciones, reproducción de videos y películas, búsqueda, localización y entrega electrónica de documentos).
</t>
    </r>
  </si>
  <si>
    <t>Tercer Estado de los Derechos Humanos de las Mujeres en Costa Rica</t>
  </si>
  <si>
    <t>III TRIMESTRE</t>
  </si>
  <si>
    <t xml:space="preserve">Cuadro No. 1. INAMU. INFORME FODESAF IIITRIMESTRE 2019. Metas institucionales alcanzadas según producto institucional
(servicio brindado) </t>
  </si>
  <si>
    <t>Cuadro N° 2</t>
  </si>
  <si>
    <t>INSTITUTO NACIONAL DE LAS MUJERES</t>
  </si>
  <si>
    <t>Reporte de gastos efectivos  por áreas financiados por el Fondo de Desarrollo Social y Asignaciones Familiares</t>
  </si>
  <si>
    <t>III Trimestre del 2019</t>
  </si>
  <si>
    <t>Unidad: Colones</t>
  </si>
  <si>
    <t>PROCESOS</t>
  </si>
  <si>
    <t>Julio</t>
  </si>
  <si>
    <t>Agosto</t>
  </si>
  <si>
    <t>Setiembre</t>
  </si>
  <si>
    <t>TOTAL</t>
  </si>
  <si>
    <t>AD</t>
  </si>
  <si>
    <t>Servicios de Atención Directa</t>
  </si>
  <si>
    <t>AI</t>
  </si>
  <si>
    <t>Auditoría Interna</t>
  </si>
  <si>
    <t>AL</t>
  </si>
  <si>
    <t>Asesoría Legal</t>
  </si>
  <si>
    <t>AT</t>
  </si>
  <si>
    <t>Asesoría Técnica en Género</t>
  </si>
  <si>
    <t>CF</t>
  </si>
  <si>
    <t>DA</t>
  </si>
  <si>
    <t>Dirección Administrativa Financiera</t>
  </si>
  <si>
    <t>DP</t>
  </si>
  <si>
    <t>Dirección, Políticas, Técnica y Administrativa</t>
  </si>
  <si>
    <t>FC</t>
  </si>
  <si>
    <t>Financiero Contable</t>
  </si>
  <si>
    <t>IG</t>
  </si>
  <si>
    <t>Incidencia y gestión y leyes, normativa y políticas públicas</t>
  </si>
  <si>
    <t>PD</t>
  </si>
  <si>
    <t>Producción y difusión de investigaciones y materiales especializados en género</t>
  </si>
  <si>
    <t>PV</t>
  </si>
  <si>
    <t>Gestión de Proveeduría Institucional</t>
  </si>
  <si>
    <t>RH</t>
  </si>
  <si>
    <t>Gestión del Telento Humano</t>
  </si>
  <si>
    <t>RI</t>
  </si>
  <si>
    <t>Gestión de Relaciones Insternacionales y Coop. Internac.</t>
  </si>
  <si>
    <t>SG</t>
  </si>
  <si>
    <t>Gestión de Servicios Generales e Infraestructura</t>
  </si>
  <si>
    <t>TI</t>
  </si>
  <si>
    <t>Gestión y Desarrollos Informáticos</t>
  </si>
  <si>
    <t>Cuadro N° 3</t>
  </si>
  <si>
    <t>Reporte de gastos efectivos por objeto del gasto,  financiados por el Fondo de Desarrollo Social y Asignaciones Familiares</t>
  </si>
  <si>
    <t>Rubro por objeto de gasto</t>
  </si>
  <si>
    <t>Remuneraciones</t>
  </si>
  <si>
    <t>Servicios</t>
  </si>
  <si>
    <t>Materiales y suministros</t>
  </si>
  <si>
    <t>Intereses y comisiones</t>
  </si>
  <si>
    <t>Bienes Duraderos</t>
  </si>
  <si>
    <t>Transferencias Corrientes</t>
  </si>
  <si>
    <t>Transferencias de Capital</t>
  </si>
  <si>
    <t>Cuadro N° 4</t>
  </si>
  <si>
    <t>Reporte de ingresos efectivos girados por el Fondo de Des. Social y Asignaciones Familiares</t>
  </si>
  <si>
    <t>Al 30 Set. 2019</t>
  </si>
  <si>
    <t xml:space="preserve">1. Saldo en caja inicial  (5 t-1) </t>
  </si>
  <si>
    <t>2. Ingresos efectivos recibidos - Por Fodesaf</t>
  </si>
  <si>
    <t>3. Otros ingresos recibidos</t>
  </si>
  <si>
    <t xml:space="preserve">4. Recursos disponibles (1+2+3) </t>
  </si>
  <si>
    <t>5. Egresos efectivos pagados</t>
  </si>
  <si>
    <t xml:space="preserve">6. Saldo en caja final   (4-5) </t>
  </si>
  <si>
    <r>
      <t>Fuente</t>
    </r>
    <r>
      <rPr>
        <i/>
        <sz val="11"/>
        <color indexed="8"/>
        <rFont val="Calibri"/>
        <family val="2"/>
        <scheme val="minor"/>
      </rPr>
      <t xml:space="preserve">: INAMU. Área Financiera Contable.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</si>
</sst>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entury Gothic"/>
      <family val="2"/>
    </font>
    <font>
      <sz val="11"/>
      <color indexed="8"/>
      <name val="Century Gothic"/>
      <family val="2"/>
    </font>
    <font>
      <sz val="14"/>
      <color theme="1"/>
      <name val="Century Gothic"/>
      <family val="2"/>
    </font>
    <font>
      <b/>
      <sz val="14"/>
      <color theme="1"/>
      <name val="Century Gothic"/>
      <family val="2"/>
    </font>
    <font>
      <sz val="14"/>
      <color indexed="8"/>
      <name val="Century Gothic"/>
      <family val="2"/>
    </font>
    <font>
      <b/>
      <sz val="14"/>
      <color indexed="8"/>
      <name val="Century Gothic"/>
      <family val="2"/>
    </font>
    <font>
      <sz val="14"/>
      <name val="Century Gothic"/>
      <family val="2"/>
    </font>
    <font>
      <sz val="12"/>
      <color theme="1"/>
      <name val="Century Gothic"/>
      <family val="2"/>
    </font>
    <font>
      <sz val="12"/>
      <color indexed="8"/>
      <name val="Century Gothic"/>
      <family val="2"/>
    </font>
    <font>
      <b/>
      <sz val="12"/>
      <color indexed="8"/>
      <name val="Century Gothic"/>
      <family val="2"/>
    </font>
    <font>
      <sz val="12"/>
      <name val="Century Gothic"/>
      <family val="2"/>
    </font>
    <font>
      <b/>
      <sz val="11"/>
      <color indexed="8"/>
      <name val="Century Gothic"/>
      <family val="2"/>
    </font>
    <font>
      <b/>
      <sz val="9"/>
      <color indexed="8"/>
      <name val="Century Gothic"/>
      <family val="2"/>
    </font>
    <font>
      <b/>
      <sz val="12"/>
      <name val="Century Gothic"/>
      <family val="2"/>
    </font>
    <font>
      <b/>
      <sz val="10"/>
      <color theme="1"/>
      <name val="Century Gothic"/>
      <family val="2"/>
    </font>
    <font>
      <b/>
      <sz val="11"/>
      <color theme="1"/>
      <name val="Century Gothic"/>
      <family val="2"/>
    </font>
    <font>
      <b/>
      <sz val="20"/>
      <color indexed="8"/>
      <name val="Century Gothic"/>
      <family val="2"/>
    </font>
    <font>
      <sz val="10"/>
      <color theme="1"/>
      <name val="Century Gothic"/>
      <family val="2"/>
    </font>
    <font>
      <sz val="10"/>
      <color theme="1"/>
      <name val="Calibri"/>
      <family val="2"/>
      <scheme val="minor"/>
    </font>
    <font>
      <sz val="18"/>
      <color theme="1"/>
      <name val="Calibri"/>
      <family val="2"/>
      <scheme val="minor"/>
    </font>
    <font>
      <u/>
      <sz val="10"/>
      <color theme="1"/>
      <name val="Century Gothic"/>
      <family val="2"/>
    </font>
    <font>
      <u/>
      <sz val="14"/>
      <color theme="1"/>
      <name val="Century Gothic"/>
      <family val="2"/>
    </font>
    <font>
      <u/>
      <sz val="12"/>
      <color theme="1"/>
      <name val="Century Gothic"/>
      <family val="2"/>
    </font>
    <font>
      <u/>
      <sz val="11"/>
      <color theme="1"/>
      <name val="Century Gothic"/>
      <family val="2"/>
    </font>
    <font>
      <sz val="11"/>
      <name val="Century Gothic"/>
      <family val="2"/>
    </font>
    <font>
      <u/>
      <sz val="14"/>
      <name val="Century Gothic"/>
      <family val="2"/>
    </font>
    <font>
      <u/>
      <sz val="12"/>
      <name val="Century Gothic"/>
      <family val="2"/>
    </font>
    <font>
      <sz val="12"/>
      <color theme="1"/>
      <name val="Arial Narrow"/>
      <family val="2"/>
    </font>
    <font>
      <sz val="10"/>
      <color theme="1"/>
      <name val="Calibri"/>
      <family val="2"/>
    </font>
    <font>
      <b/>
      <sz val="11"/>
      <name val="Century Gothic"/>
      <family val="2"/>
    </font>
    <font>
      <b/>
      <sz val="11"/>
      <color indexed="8"/>
      <name val="Calibri"/>
      <family val="2"/>
      <scheme val="minor"/>
    </font>
    <font>
      <sz val="11"/>
      <color indexed="8"/>
      <name val="Calibri"/>
      <family val="2"/>
      <scheme val="minor"/>
    </font>
    <font>
      <sz val="11"/>
      <name val="Calibri"/>
      <family val="2"/>
      <scheme val="minor"/>
    </font>
    <font>
      <b/>
      <sz val="7"/>
      <color indexed="8"/>
      <name val="Calibri"/>
      <family val="2"/>
      <scheme val="minor"/>
    </font>
    <font>
      <b/>
      <i/>
      <sz val="11"/>
      <color indexed="8"/>
      <name val="Calibri"/>
      <family val="2"/>
      <scheme val="minor"/>
    </font>
    <font>
      <i/>
      <sz val="11"/>
      <color indexed="8"/>
      <name val="Calibri"/>
      <family val="2"/>
      <scheme val="minor"/>
    </font>
    <font>
      <b/>
      <sz val="9"/>
      <color indexed="8"/>
      <name val="Calibri"/>
      <family val="2"/>
      <scheme val="minor"/>
    </font>
    <font>
      <sz val="9"/>
      <color indexed="8"/>
      <name val="Calibri"/>
      <family val="2"/>
      <scheme val="minor"/>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CC"/>
        <bgColor indexed="64"/>
      </patternFill>
    </fill>
  </fills>
  <borders count="125">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style="medium">
        <color indexed="64"/>
      </top>
      <bottom/>
      <diagonal/>
    </border>
    <border>
      <left style="medium">
        <color indexed="64"/>
      </left>
      <right/>
      <top style="medium">
        <color indexed="64"/>
      </top>
      <bottom style="hair">
        <color indexed="64"/>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right style="medium">
        <color indexed="64"/>
      </right>
      <top/>
      <bottom/>
      <diagonal/>
    </border>
    <border>
      <left/>
      <right style="hair">
        <color indexed="64"/>
      </right>
      <top style="hair">
        <color indexed="64"/>
      </top>
      <bottom style="hair">
        <color indexed="64"/>
      </bottom>
      <diagonal/>
    </border>
    <border>
      <left/>
      <right style="hair">
        <color indexed="64"/>
      </right>
      <top style="medium">
        <color indexed="64"/>
      </top>
      <bottom style="hair">
        <color indexed="64"/>
      </bottom>
      <diagonal/>
    </border>
    <border>
      <left style="hair">
        <color indexed="64"/>
      </left>
      <right/>
      <top/>
      <bottom style="medium">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right style="hair">
        <color indexed="64"/>
      </right>
      <top style="hair">
        <color indexed="64"/>
      </top>
      <bottom style="medium">
        <color indexed="64"/>
      </bottom>
      <diagonal/>
    </border>
    <border>
      <left/>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0" fontId="1" fillId="0" borderId="0"/>
    <xf numFmtId="0" fontId="1" fillId="0" borderId="0"/>
  </cellStyleXfs>
  <cellXfs count="480">
    <xf numFmtId="0" fontId="0" fillId="0" borderId="0" xfId="0"/>
    <xf numFmtId="0" fontId="3" fillId="2" borderId="0" xfId="1" applyFont="1" applyFill="1" applyAlignment="1">
      <alignment vertical="top" wrapText="1"/>
    </xf>
    <xf numFmtId="0" fontId="3" fillId="2" borderId="0" xfId="1" applyFont="1" applyFill="1" applyAlignment="1">
      <alignment horizontal="left" vertical="top" wrapText="1"/>
    </xf>
    <xf numFmtId="0" fontId="5" fillId="2" borderId="0" xfId="1" applyFont="1" applyFill="1" applyAlignment="1">
      <alignment vertical="top" wrapText="1"/>
    </xf>
    <xf numFmtId="0" fontId="7" fillId="2" borderId="0" xfId="1" applyFont="1" applyFill="1" applyAlignment="1">
      <alignment vertical="top" wrapText="1"/>
    </xf>
    <xf numFmtId="0" fontId="8" fillId="2" borderId="0" xfId="1" applyFont="1" applyFill="1" applyAlignment="1">
      <alignment horizontal="left" vertical="top" wrapText="1"/>
    </xf>
    <xf numFmtId="0" fontId="4" fillId="2" borderId="0" xfId="1" applyFont="1" applyFill="1" applyAlignment="1">
      <alignment vertical="top" wrapText="1"/>
    </xf>
    <xf numFmtId="0" fontId="9" fillId="2" borderId="0" xfId="1" applyFont="1" applyFill="1" applyAlignment="1">
      <alignment vertical="top" wrapText="1"/>
    </xf>
    <xf numFmtId="0" fontId="5" fillId="2" borderId="0" xfId="1" applyFont="1" applyFill="1" applyAlignment="1">
      <alignment horizontal="left" vertical="top" wrapText="1"/>
    </xf>
    <xf numFmtId="0" fontId="10" fillId="2" borderId="0" xfId="1" applyFont="1" applyFill="1" applyAlignment="1">
      <alignment vertical="top" wrapText="1"/>
    </xf>
    <xf numFmtId="0" fontId="11" fillId="2" borderId="0" xfId="1" applyFont="1" applyFill="1" applyAlignment="1">
      <alignment vertical="top" wrapText="1"/>
    </xf>
    <xf numFmtId="0" fontId="12" fillId="2" borderId="0" xfId="1" applyFont="1" applyFill="1" applyAlignment="1">
      <alignment horizontal="left" vertical="top" wrapText="1"/>
    </xf>
    <xf numFmtId="0" fontId="13" fillId="2" borderId="0" xfId="1" applyFont="1" applyFill="1" applyAlignment="1">
      <alignment vertical="top" wrapText="1"/>
    </xf>
    <xf numFmtId="0" fontId="10" fillId="2" borderId="0" xfId="1" applyFont="1" applyFill="1" applyAlignment="1">
      <alignment horizontal="left" vertical="top" wrapText="1"/>
    </xf>
    <xf numFmtId="0" fontId="3" fillId="2" borderId="0" xfId="1" applyFont="1" applyFill="1" applyAlignment="1">
      <alignment vertical="center" wrapText="1"/>
    </xf>
    <xf numFmtId="0" fontId="18" fillId="3" borderId="4" xfId="1" applyFont="1" applyFill="1" applyBorder="1" applyAlignment="1">
      <alignment horizontal="center" vertical="top" wrapText="1"/>
    </xf>
    <xf numFmtId="0" fontId="14" fillId="3" borderId="3" xfId="1" applyFont="1" applyFill="1" applyBorder="1" applyAlignment="1" applyProtection="1">
      <alignment horizontal="center" vertical="top" wrapText="1"/>
      <protection hidden="1"/>
    </xf>
    <xf numFmtId="0" fontId="19" fillId="3" borderId="6" xfId="1" applyFont="1" applyFill="1" applyBorder="1" applyAlignment="1">
      <alignment horizontal="center" vertical="center" wrapText="1"/>
    </xf>
    <xf numFmtId="0" fontId="19" fillId="3" borderId="7" xfId="1" applyFont="1" applyFill="1" applyBorder="1" applyAlignment="1">
      <alignment horizontal="center" vertical="center" wrapText="1"/>
    </xf>
    <xf numFmtId="0" fontId="18" fillId="3" borderId="13" xfId="1" applyFont="1" applyFill="1" applyBorder="1" applyAlignment="1">
      <alignment horizontal="center" vertical="center" wrapText="1"/>
    </xf>
    <xf numFmtId="0" fontId="18" fillId="4" borderId="14" xfId="1" applyFont="1" applyFill="1" applyBorder="1" applyAlignment="1">
      <alignment vertical="top" wrapText="1"/>
    </xf>
    <xf numFmtId="0" fontId="14" fillId="4" borderId="15" xfId="1" applyFont="1" applyFill="1" applyBorder="1" applyAlignment="1" applyProtection="1">
      <alignment horizontal="left" vertical="top" wrapText="1"/>
      <protection hidden="1"/>
    </xf>
    <xf numFmtId="0" fontId="12" fillId="4" borderId="15" xfId="1" applyFont="1" applyFill="1" applyBorder="1" applyAlignment="1" applyProtection="1">
      <alignment vertical="top" wrapText="1"/>
      <protection hidden="1"/>
    </xf>
    <xf numFmtId="0" fontId="14" fillId="4" borderId="16" xfId="1" applyFont="1" applyFill="1" applyBorder="1" applyAlignment="1">
      <alignment horizontal="left" vertical="top" wrapText="1"/>
    </xf>
    <xf numFmtId="0" fontId="3" fillId="4" borderId="16" xfId="1" applyFont="1" applyFill="1" applyBorder="1" applyAlignment="1">
      <alignment vertical="top" wrapText="1"/>
    </xf>
    <xf numFmtId="0" fontId="18" fillId="4" borderId="16" xfId="1" applyFont="1" applyFill="1" applyBorder="1" applyAlignment="1" applyProtection="1">
      <alignment horizontal="center" vertical="top" wrapText="1"/>
      <protection hidden="1"/>
    </xf>
    <xf numFmtId="0" fontId="12" fillId="4" borderId="16" xfId="1" applyFont="1" applyFill="1" applyBorder="1" applyAlignment="1">
      <alignment horizontal="left" vertical="top" wrapText="1"/>
    </xf>
    <xf numFmtId="0" fontId="3" fillId="4" borderId="17" xfId="1" applyFont="1" applyFill="1" applyBorder="1" applyAlignment="1">
      <alignment horizontal="left" vertical="top" wrapText="1"/>
    </xf>
    <xf numFmtId="0" fontId="3" fillId="2" borderId="18" xfId="1" applyFont="1" applyFill="1" applyBorder="1" applyAlignment="1" applyProtection="1">
      <alignment vertical="top" wrapText="1"/>
      <protection locked="0"/>
    </xf>
    <xf numFmtId="0" fontId="3" fillId="2" borderId="19" xfId="1" applyFont="1" applyFill="1" applyBorder="1" applyAlignment="1" applyProtection="1">
      <alignment horizontal="left" vertical="top" wrapText="1"/>
      <protection hidden="1"/>
    </xf>
    <xf numFmtId="0" fontId="3" fillId="2" borderId="19" xfId="1" applyFont="1" applyFill="1" applyBorder="1" applyAlignment="1" applyProtection="1">
      <alignment vertical="top" wrapText="1"/>
      <protection locked="0"/>
    </xf>
    <xf numFmtId="0" fontId="3" fillId="4" borderId="21" xfId="1" applyFont="1" applyFill="1" applyBorder="1" applyAlignment="1" applyProtection="1">
      <alignment vertical="top" wrapText="1"/>
      <protection hidden="1"/>
    </xf>
    <xf numFmtId="0" fontId="20" fillId="2" borderId="15" xfId="1" applyFont="1" applyFill="1" applyBorder="1" applyAlignment="1" applyProtection="1">
      <alignment horizontal="left" vertical="top" wrapText="1"/>
      <protection locked="0"/>
    </xf>
    <xf numFmtId="0" fontId="3" fillId="2" borderId="15" xfId="1" applyFont="1" applyFill="1" applyBorder="1" applyAlignment="1" applyProtection="1">
      <alignment horizontal="center" vertical="top" wrapText="1"/>
      <protection locked="0"/>
    </xf>
    <xf numFmtId="0" fontId="3" fillId="2" borderId="15" xfId="1" applyFont="1" applyFill="1" applyBorder="1" applyAlignment="1" applyProtection="1">
      <alignment horizontal="left" vertical="top" wrapText="1"/>
      <protection locked="0"/>
    </xf>
    <xf numFmtId="0" fontId="3" fillId="2" borderId="22" xfId="1" applyFont="1" applyFill="1" applyBorder="1" applyAlignment="1" applyProtection="1">
      <alignment horizontal="left" vertical="top" wrapText="1"/>
      <protection locked="0"/>
    </xf>
    <xf numFmtId="0" fontId="20" fillId="2" borderId="19" xfId="1" applyFont="1" applyFill="1" applyBorder="1" applyAlignment="1" applyProtection="1">
      <alignment horizontal="left" vertical="top" wrapText="1"/>
      <protection locked="0"/>
    </xf>
    <xf numFmtId="0" fontId="3" fillId="0" borderId="19" xfId="1" applyFont="1" applyFill="1" applyBorder="1" applyAlignment="1" applyProtection="1">
      <alignment horizontal="center" vertical="top" wrapText="1"/>
      <protection locked="0"/>
    </xf>
    <xf numFmtId="0" fontId="3" fillId="2" borderId="19" xfId="1" applyFont="1" applyFill="1" applyBorder="1" applyAlignment="1" applyProtection="1">
      <alignment horizontal="left" vertical="top" wrapText="1"/>
      <protection locked="0"/>
    </xf>
    <xf numFmtId="0" fontId="3" fillId="2" borderId="23" xfId="1" applyFont="1" applyFill="1" applyBorder="1" applyAlignment="1" applyProtection="1">
      <alignment horizontal="left" vertical="top" wrapText="1"/>
      <protection locked="0"/>
    </xf>
    <xf numFmtId="0" fontId="20" fillId="2" borderId="25" xfId="1" applyFont="1" applyFill="1" applyBorder="1" applyAlignment="1" applyProtection="1">
      <alignment horizontal="left" vertical="top" wrapText="1"/>
      <protection locked="0"/>
    </xf>
    <xf numFmtId="0" fontId="3" fillId="0" borderId="25" xfId="1" applyFont="1" applyFill="1" applyBorder="1" applyAlignment="1" applyProtection="1">
      <alignment horizontal="center" vertical="top" wrapText="1"/>
      <protection locked="0"/>
    </xf>
    <xf numFmtId="0" fontId="3" fillId="2" borderId="25" xfId="1" applyFont="1" applyFill="1" applyBorder="1" applyAlignment="1" applyProtection="1">
      <alignment horizontal="left" vertical="top" wrapText="1"/>
      <protection locked="0"/>
    </xf>
    <xf numFmtId="0" fontId="3" fillId="2" borderId="26" xfId="1" applyFont="1" applyFill="1" applyBorder="1" applyAlignment="1" applyProtection="1">
      <alignment horizontal="left" vertical="top" wrapText="1"/>
      <protection locked="0"/>
    </xf>
    <xf numFmtId="0" fontId="3" fillId="2" borderId="19" xfId="1" applyFont="1" applyFill="1" applyBorder="1" applyAlignment="1" applyProtection="1">
      <alignment horizontal="center" vertical="top" wrapText="1"/>
      <protection locked="0"/>
    </xf>
    <xf numFmtId="0" fontId="3" fillId="2" borderId="25" xfId="1" applyFont="1" applyFill="1" applyBorder="1" applyAlignment="1" applyProtection="1">
      <alignment horizontal="center" vertical="top" wrapText="1"/>
      <protection locked="0"/>
    </xf>
    <xf numFmtId="0" fontId="10" fillId="2" borderId="19" xfId="1" applyFont="1" applyFill="1" applyBorder="1" applyAlignment="1" applyProtection="1">
      <alignment horizontal="left" vertical="top" wrapText="1"/>
      <protection locked="0"/>
    </xf>
    <xf numFmtId="0" fontId="10" fillId="2" borderId="19" xfId="1" applyFont="1" applyFill="1" applyBorder="1" applyAlignment="1" applyProtection="1">
      <alignment horizontal="center" vertical="top" wrapText="1"/>
      <protection locked="0"/>
    </xf>
    <xf numFmtId="0" fontId="10" fillId="2" borderId="23" xfId="1" applyFont="1" applyFill="1" applyBorder="1" applyAlignment="1" applyProtection="1">
      <alignment horizontal="left" vertical="top" wrapText="1"/>
      <protection locked="0"/>
    </xf>
    <xf numFmtId="0" fontId="10" fillId="0" borderId="19" xfId="1" applyFont="1" applyFill="1" applyBorder="1" applyAlignment="1" applyProtection="1">
      <alignment horizontal="center" vertical="top" wrapText="1"/>
      <protection locked="0"/>
    </xf>
    <xf numFmtId="0" fontId="10" fillId="2" borderId="18" xfId="1" applyFont="1" applyFill="1" applyBorder="1" applyAlignment="1" applyProtection="1">
      <alignment horizontal="center" vertical="top" wrapText="1"/>
      <protection locked="0"/>
    </xf>
    <xf numFmtId="0" fontId="10" fillId="2" borderId="19" xfId="1" applyFont="1" applyFill="1" applyBorder="1" applyAlignment="1" applyProtection="1">
      <alignment horizontal="left" vertical="top" wrapText="1"/>
      <protection hidden="1"/>
    </xf>
    <xf numFmtId="0" fontId="3" fillId="2" borderId="24" xfId="1" applyFont="1" applyFill="1" applyBorder="1" applyAlignment="1" applyProtection="1">
      <alignment vertical="top" wrapText="1"/>
      <protection locked="0"/>
    </xf>
    <xf numFmtId="0" fontId="3" fillId="2" borderId="25" xfId="1" applyFont="1" applyFill="1" applyBorder="1" applyAlignment="1" applyProtection="1">
      <alignment horizontal="left" vertical="top" wrapText="1"/>
      <protection hidden="1"/>
    </xf>
    <xf numFmtId="0" fontId="3" fillId="2" borderId="25" xfId="1" applyFont="1" applyFill="1" applyBorder="1" applyAlignment="1" applyProtection="1">
      <alignment vertical="top" wrapText="1"/>
      <protection locked="0"/>
    </xf>
    <xf numFmtId="0" fontId="3" fillId="4" borderId="28" xfId="1" applyFont="1" applyFill="1" applyBorder="1" applyAlignment="1" applyProtection="1">
      <alignment vertical="top" wrapText="1"/>
      <protection hidden="1"/>
    </xf>
    <xf numFmtId="0" fontId="21" fillId="4" borderId="0" xfId="0" applyFont="1" applyFill="1" applyAlignment="1">
      <alignment horizontal="left"/>
    </xf>
    <xf numFmtId="0" fontId="2" fillId="0" borderId="0" xfId="0" applyFont="1" applyAlignment="1">
      <alignment horizontal="left" vertical="top" wrapText="1"/>
    </xf>
    <xf numFmtId="0" fontId="22" fillId="4" borderId="0" xfId="0" applyFont="1" applyFill="1" applyAlignment="1">
      <alignment horizontal="right"/>
    </xf>
    <xf numFmtId="0" fontId="1" fillId="4" borderId="0" xfId="0" applyFont="1" applyFill="1" applyAlignment="1">
      <alignment horizontal="left" vertical="top"/>
    </xf>
    <xf numFmtId="0" fontId="20" fillId="4" borderId="0" xfId="0" applyFont="1" applyFill="1" applyAlignment="1">
      <alignment horizontal="left" vertical="top" wrapText="1"/>
    </xf>
    <xf numFmtId="0" fontId="20" fillId="2" borderId="29" xfId="1" applyFont="1" applyFill="1" applyBorder="1" applyAlignment="1" applyProtection="1">
      <alignment vertical="top" wrapText="1"/>
      <protection locked="0"/>
    </xf>
    <xf numFmtId="0" fontId="20" fillId="2" borderId="30" xfId="1" applyFont="1" applyFill="1" applyBorder="1" applyAlignment="1" applyProtection="1">
      <alignment vertical="top" wrapText="1"/>
      <protection hidden="1"/>
    </xf>
    <xf numFmtId="0" fontId="20" fillId="4" borderId="31" xfId="1" applyFont="1" applyFill="1" applyBorder="1" applyAlignment="1">
      <alignment vertical="top" wrapText="1"/>
    </xf>
    <xf numFmtId="0" fontId="23" fillId="2" borderId="29" xfId="1" applyFont="1" applyFill="1" applyBorder="1" applyAlignment="1" applyProtection="1">
      <alignment vertical="top" wrapText="1"/>
      <protection locked="0"/>
    </xf>
    <xf numFmtId="0" fontId="23" fillId="2" borderId="32" xfId="1" applyFont="1" applyFill="1" applyBorder="1" applyAlignment="1" applyProtection="1">
      <alignment vertical="top" wrapText="1"/>
      <protection locked="0"/>
    </xf>
    <xf numFmtId="0" fontId="23" fillId="2" borderId="7" xfId="1" applyFont="1" applyFill="1" applyBorder="1" applyAlignment="1" applyProtection="1">
      <alignment vertical="top" wrapText="1"/>
      <protection locked="0"/>
    </xf>
    <xf numFmtId="0" fontId="23" fillId="4" borderId="31" xfId="1" applyFont="1" applyFill="1" applyBorder="1" applyAlignment="1" applyProtection="1">
      <alignment vertical="top" wrapText="1"/>
      <protection hidden="1"/>
    </xf>
    <xf numFmtId="0" fontId="3" fillId="2" borderId="7" xfId="1" applyFont="1" applyFill="1" applyBorder="1" applyAlignment="1" applyProtection="1">
      <alignment horizontal="left" vertical="top" wrapText="1"/>
      <protection locked="0"/>
    </xf>
    <xf numFmtId="0" fontId="20" fillId="2" borderId="29" xfId="1" applyFont="1" applyFill="1" applyBorder="1" applyAlignment="1" applyProtection="1">
      <alignment horizontal="left" vertical="top" wrapText="1"/>
      <protection locked="0"/>
    </xf>
    <xf numFmtId="0" fontId="20" fillId="2" borderId="32" xfId="1" applyFont="1" applyFill="1" applyBorder="1" applyAlignment="1" applyProtection="1">
      <alignment horizontal="left" vertical="top" wrapText="1"/>
      <protection locked="0"/>
    </xf>
    <xf numFmtId="0" fontId="20" fillId="2" borderId="32" xfId="1" applyFont="1" applyFill="1" applyBorder="1" applyAlignment="1" applyProtection="1">
      <alignment vertical="top" wrapText="1"/>
      <protection locked="0"/>
    </xf>
    <xf numFmtId="0" fontId="20" fillId="2" borderId="33" xfId="1" applyFont="1" applyFill="1" applyBorder="1" applyAlignment="1" applyProtection="1">
      <alignment vertical="top" wrapText="1"/>
      <protection locked="0"/>
    </xf>
    <xf numFmtId="0" fontId="3" fillId="2" borderId="34" xfId="1" applyFont="1" applyFill="1" applyBorder="1" applyAlignment="1" applyProtection="1">
      <alignment vertical="top" wrapText="1"/>
      <protection locked="0"/>
    </xf>
    <xf numFmtId="0" fontId="5" fillId="4" borderId="14" xfId="1" applyFont="1" applyFill="1" applyBorder="1" applyAlignment="1">
      <alignment vertical="top" wrapText="1"/>
    </xf>
    <xf numFmtId="0" fontId="5" fillId="4" borderId="15" xfId="1" applyFont="1" applyFill="1" applyBorder="1" applyAlignment="1">
      <alignment vertical="top" wrapText="1"/>
    </xf>
    <xf numFmtId="0" fontId="24" fillId="2" borderId="15" xfId="1" applyFont="1" applyFill="1" applyBorder="1" applyAlignment="1" applyProtection="1">
      <alignment vertical="top" wrapText="1"/>
      <protection locked="0"/>
    </xf>
    <xf numFmtId="0" fontId="25" fillId="2" borderId="15" xfId="1" applyFont="1" applyFill="1" applyBorder="1" applyAlignment="1" applyProtection="1">
      <alignment vertical="top" wrapText="1"/>
      <protection locked="0"/>
    </xf>
    <xf numFmtId="0" fontId="25" fillId="4" borderId="22" xfId="1" applyFont="1" applyFill="1" applyBorder="1" applyAlignment="1" applyProtection="1">
      <alignment vertical="top" wrapText="1"/>
      <protection hidden="1"/>
    </xf>
    <xf numFmtId="0" fontId="20" fillId="2" borderId="14" xfId="1" applyFont="1" applyFill="1" applyBorder="1" applyAlignment="1" applyProtection="1">
      <alignment horizontal="left" vertical="top" wrapText="1"/>
      <protection locked="0"/>
    </xf>
    <xf numFmtId="0" fontId="3" fillId="2" borderId="15" xfId="1" applyFont="1" applyFill="1" applyBorder="1" applyAlignment="1" applyProtection="1">
      <alignment vertical="top" wrapText="1"/>
      <protection locked="0"/>
    </xf>
    <xf numFmtId="0" fontId="3" fillId="2" borderId="22" xfId="1" applyFont="1" applyFill="1" applyBorder="1" applyAlignment="1" applyProtection="1">
      <alignment vertical="top" wrapText="1"/>
      <protection locked="0"/>
    </xf>
    <xf numFmtId="0" fontId="3" fillId="2" borderId="21" xfId="1" applyFont="1" applyFill="1" applyBorder="1" applyAlignment="1" applyProtection="1">
      <alignment vertical="top" wrapText="1"/>
      <protection locked="0"/>
    </xf>
    <xf numFmtId="0" fontId="5" fillId="4" borderId="18" xfId="1" applyFont="1" applyFill="1" applyBorder="1" applyAlignment="1">
      <alignment vertical="top" wrapText="1"/>
    </xf>
    <xf numFmtId="0" fontId="5" fillId="4" borderId="19" xfId="1" applyFont="1" applyFill="1" applyBorder="1" applyAlignment="1">
      <alignment vertical="top" wrapText="1"/>
    </xf>
    <xf numFmtId="0" fontId="24" fillId="2" borderId="19" xfId="1" applyFont="1" applyFill="1" applyBorder="1" applyAlignment="1" applyProtection="1">
      <alignment vertical="top" wrapText="1"/>
      <protection locked="0"/>
    </xf>
    <xf numFmtId="0" fontId="25" fillId="2" borderId="19" xfId="1" applyFont="1" applyFill="1" applyBorder="1" applyAlignment="1" applyProtection="1">
      <alignment vertical="top" wrapText="1"/>
      <protection locked="0"/>
    </xf>
    <xf numFmtId="0" fontId="25" fillId="4" borderId="23" xfId="1" applyFont="1" applyFill="1" applyBorder="1" applyAlignment="1" applyProtection="1">
      <alignment vertical="top" wrapText="1"/>
      <protection hidden="1"/>
    </xf>
    <xf numFmtId="0" fontId="20" fillId="2" borderId="18" xfId="1" applyFont="1" applyFill="1" applyBorder="1" applyAlignment="1" applyProtection="1">
      <alignment horizontal="left" vertical="top" wrapText="1"/>
      <protection locked="0"/>
    </xf>
    <xf numFmtId="0" fontId="3" fillId="2" borderId="23" xfId="1" applyFont="1" applyFill="1" applyBorder="1" applyAlignment="1" applyProtection="1">
      <alignment vertical="top" wrapText="1"/>
      <protection locked="0"/>
    </xf>
    <xf numFmtId="0" fontId="3" fillId="2" borderId="18" xfId="1" applyFont="1" applyFill="1" applyBorder="1" applyAlignment="1" applyProtection="1">
      <alignment horizontal="left" vertical="top" wrapText="1"/>
      <protection locked="0"/>
    </xf>
    <xf numFmtId="0" fontId="3" fillId="2" borderId="21" xfId="1" applyFont="1" applyFill="1" applyBorder="1" applyAlignment="1" applyProtection="1">
      <alignment horizontal="left" vertical="top" wrapText="1"/>
      <protection locked="0"/>
    </xf>
    <xf numFmtId="0" fontId="20" fillId="2" borderId="18" xfId="1" applyFont="1" applyFill="1" applyBorder="1" applyAlignment="1" applyProtection="1">
      <alignment vertical="top" wrapText="1"/>
      <protection locked="0"/>
    </xf>
    <xf numFmtId="0" fontId="3" fillId="2" borderId="28" xfId="1" applyFont="1" applyFill="1" applyBorder="1" applyAlignment="1" applyProtection="1">
      <alignment vertical="top" wrapText="1"/>
      <protection hidden="1"/>
    </xf>
    <xf numFmtId="0" fontId="5" fillId="4" borderId="24" xfId="1" applyFont="1" applyFill="1" applyBorder="1" applyAlignment="1">
      <alignment vertical="top" wrapText="1"/>
    </xf>
    <xf numFmtId="0" fontId="5" fillId="4" borderId="25" xfId="1" applyFont="1" applyFill="1" applyBorder="1" applyAlignment="1">
      <alignment vertical="top" wrapText="1"/>
    </xf>
    <xf numFmtId="0" fontId="24" fillId="2" borderId="25" xfId="1" applyFont="1" applyFill="1" applyBorder="1" applyAlignment="1" applyProtection="1">
      <alignment vertical="top" wrapText="1"/>
      <protection locked="0"/>
    </xf>
    <xf numFmtId="0" fontId="25" fillId="2" borderId="25" xfId="1" applyFont="1" applyFill="1" applyBorder="1" applyAlignment="1" applyProtection="1">
      <alignment vertical="top" wrapText="1"/>
      <protection locked="0"/>
    </xf>
    <xf numFmtId="0" fontId="25" fillId="4" borderId="26" xfId="1" applyFont="1" applyFill="1" applyBorder="1" applyAlignment="1" applyProtection="1">
      <alignment vertical="top" wrapText="1"/>
      <protection hidden="1"/>
    </xf>
    <xf numFmtId="0" fontId="20" fillId="2" borderId="24" xfId="1" applyFont="1" applyFill="1" applyBorder="1" applyAlignment="1" applyProtection="1">
      <alignment vertical="top" wrapText="1"/>
      <protection locked="0"/>
    </xf>
    <xf numFmtId="0" fontId="3" fillId="2" borderId="26" xfId="1" applyFont="1" applyFill="1" applyBorder="1" applyAlignment="1" applyProtection="1">
      <alignment vertical="top" wrapText="1"/>
      <protection locked="0"/>
    </xf>
    <xf numFmtId="0" fontId="3" fillId="2" borderId="20" xfId="1" applyFont="1" applyFill="1" applyBorder="1" applyAlignment="1" applyProtection="1">
      <alignment vertical="top" wrapText="1"/>
      <protection locked="0"/>
    </xf>
    <xf numFmtId="0" fontId="3" fillId="2" borderId="38" xfId="1" applyFont="1" applyFill="1" applyBorder="1" applyAlignment="1" applyProtection="1">
      <alignment vertical="top" wrapText="1"/>
      <protection hidden="1"/>
    </xf>
    <xf numFmtId="0" fontId="5" fillId="4" borderId="11" xfId="1" applyFont="1" applyFill="1" applyBorder="1" applyAlignment="1">
      <alignment vertical="top" wrapText="1"/>
    </xf>
    <xf numFmtId="0" fontId="24" fillId="2" borderId="39" xfId="1" applyFont="1" applyFill="1" applyBorder="1" applyAlignment="1" applyProtection="1">
      <alignment vertical="top" wrapText="1"/>
      <protection locked="0"/>
    </xf>
    <xf numFmtId="0" fontId="24" fillId="2" borderId="20" xfId="1" applyFont="1" applyFill="1" applyBorder="1" applyAlignment="1" applyProtection="1">
      <alignment vertical="top" wrapText="1"/>
      <protection locked="0"/>
    </xf>
    <xf numFmtId="0" fontId="25" fillId="2" borderId="0" xfId="1" applyFont="1" applyFill="1" applyAlignment="1" applyProtection="1">
      <alignment vertical="top" wrapText="1"/>
      <protection locked="0"/>
    </xf>
    <xf numFmtId="0" fontId="25" fillId="4" borderId="11" xfId="1" applyFont="1" applyFill="1" applyBorder="1" applyAlignment="1" applyProtection="1">
      <alignment vertical="top" wrapText="1"/>
      <protection hidden="1"/>
    </xf>
    <xf numFmtId="0" fontId="3" fillId="2" borderId="0" xfId="1" applyFont="1" applyFill="1" applyBorder="1" applyAlignment="1" applyProtection="1">
      <alignment horizontal="left" vertical="top" wrapText="1"/>
      <protection locked="0"/>
    </xf>
    <xf numFmtId="0" fontId="20" fillId="2" borderId="40" xfId="1" applyFont="1" applyFill="1" applyBorder="1" applyAlignment="1" applyProtection="1">
      <alignment horizontal="left" vertical="top" wrapText="1"/>
      <protection locked="0"/>
    </xf>
    <xf numFmtId="0" fontId="3" fillId="2" borderId="41" xfId="1" applyFont="1" applyFill="1" applyBorder="1" applyAlignment="1" applyProtection="1">
      <alignment horizontal="left" vertical="top" wrapText="1"/>
      <protection locked="0"/>
    </xf>
    <xf numFmtId="0" fontId="3" fillId="2" borderId="41" xfId="1" applyFont="1" applyFill="1" applyBorder="1" applyAlignment="1" applyProtection="1">
      <alignment vertical="top" wrapText="1"/>
      <protection locked="0"/>
    </xf>
    <xf numFmtId="0" fontId="3" fillId="2" borderId="42" xfId="1" applyFont="1" applyFill="1" applyBorder="1" applyAlignment="1" applyProtection="1">
      <alignment vertical="top" wrapText="1"/>
      <protection locked="0"/>
    </xf>
    <xf numFmtId="0" fontId="3" fillId="2" borderId="5" xfId="1" applyFont="1" applyFill="1" applyBorder="1" applyAlignment="1" applyProtection="1">
      <alignment horizontal="left" vertical="top" wrapText="1"/>
      <protection locked="0"/>
    </xf>
    <xf numFmtId="0" fontId="20" fillId="2" borderId="43" xfId="1" applyFont="1" applyFill="1" applyBorder="1" applyAlignment="1" applyProtection="1">
      <alignment horizontal="left" vertical="top" wrapText="1"/>
      <protection locked="0"/>
    </xf>
    <xf numFmtId="0" fontId="20" fillId="2" borderId="44" xfId="1" applyFont="1" applyFill="1" applyBorder="1" applyAlignment="1" applyProtection="1">
      <alignment horizontal="left" vertical="top" wrapText="1"/>
      <protection locked="0"/>
    </xf>
    <xf numFmtId="0" fontId="20" fillId="2" borderId="44" xfId="1" applyFont="1" applyFill="1" applyBorder="1" applyAlignment="1" applyProtection="1">
      <alignment vertical="top" wrapText="1"/>
      <protection locked="0"/>
    </xf>
    <xf numFmtId="0" fontId="20" fillId="2" borderId="45" xfId="1" applyFont="1" applyFill="1" applyBorder="1" applyAlignment="1" applyProtection="1">
      <alignment vertical="top" wrapText="1"/>
      <protection locked="0"/>
    </xf>
    <xf numFmtId="0" fontId="3" fillId="2" borderId="14" xfId="1" applyFont="1" applyFill="1" applyBorder="1" applyAlignment="1" applyProtection="1">
      <alignment vertical="top" wrapText="1"/>
      <protection locked="0"/>
    </xf>
    <xf numFmtId="0" fontId="3" fillId="2" borderId="34" xfId="1" applyFont="1" applyFill="1" applyBorder="1" applyAlignment="1" applyProtection="1">
      <alignment vertical="top" wrapText="1"/>
      <protection hidden="1"/>
    </xf>
    <xf numFmtId="0" fontId="5" fillId="4" borderId="4" xfId="1" applyFont="1" applyFill="1" applyBorder="1" applyAlignment="1">
      <alignment vertical="top" wrapText="1"/>
    </xf>
    <xf numFmtId="0" fontId="24" fillId="2" borderId="46" xfId="1" applyFont="1" applyFill="1" applyBorder="1" applyAlignment="1" applyProtection="1">
      <alignment vertical="top" wrapText="1"/>
      <protection locked="0"/>
    </xf>
    <xf numFmtId="0" fontId="24" fillId="2" borderId="16" xfId="1" applyFont="1" applyFill="1" applyBorder="1" applyAlignment="1" applyProtection="1">
      <alignment vertical="top" wrapText="1"/>
      <protection locked="0"/>
    </xf>
    <xf numFmtId="0" fontId="25" fillId="2" borderId="5" xfId="1" applyFont="1" applyFill="1" applyBorder="1" applyAlignment="1" applyProtection="1">
      <alignment vertical="top" wrapText="1"/>
      <protection locked="0"/>
    </xf>
    <xf numFmtId="0" fontId="25" fillId="4" borderId="35" xfId="1" applyFont="1" applyFill="1" applyBorder="1" applyAlignment="1" applyProtection="1">
      <alignment vertical="top" wrapText="1"/>
      <protection hidden="1"/>
    </xf>
    <xf numFmtId="0" fontId="25" fillId="2" borderId="0" xfId="1" applyFont="1" applyFill="1" applyBorder="1" applyAlignment="1" applyProtection="1">
      <alignment vertical="top" wrapText="1"/>
      <protection locked="0"/>
    </xf>
    <xf numFmtId="0" fontId="25" fillId="4" borderId="36" xfId="1" applyFont="1" applyFill="1" applyBorder="1" applyAlignment="1" applyProtection="1">
      <alignment vertical="top" wrapText="1"/>
      <protection hidden="1"/>
    </xf>
    <xf numFmtId="0" fontId="5" fillId="4" borderId="13" xfId="1" applyFont="1" applyFill="1" applyBorder="1" applyAlignment="1">
      <alignment vertical="top" wrapText="1"/>
    </xf>
    <xf numFmtId="0" fontId="24" fillId="2" borderId="48" xfId="1" applyFont="1" applyFill="1" applyBorder="1" applyAlignment="1" applyProtection="1">
      <alignment vertical="top" wrapText="1"/>
      <protection locked="0"/>
    </xf>
    <xf numFmtId="0" fontId="24" fillId="2" borderId="27" xfId="1" applyFont="1" applyFill="1" applyBorder="1" applyAlignment="1" applyProtection="1">
      <alignment vertical="top" wrapText="1"/>
      <protection locked="0"/>
    </xf>
    <xf numFmtId="0" fontId="25" fillId="2" borderId="1" xfId="1" applyFont="1" applyFill="1" applyBorder="1" applyAlignment="1" applyProtection="1">
      <alignment vertical="top" wrapText="1"/>
      <protection locked="0"/>
    </xf>
    <xf numFmtId="0" fontId="25" fillId="4" borderId="37" xfId="1" applyFont="1" applyFill="1" applyBorder="1" applyAlignment="1" applyProtection="1">
      <alignment vertical="top" wrapText="1"/>
      <protection hidden="1"/>
    </xf>
    <xf numFmtId="0" fontId="20" fillId="2" borderId="24" xfId="1" applyFont="1" applyFill="1" applyBorder="1" applyAlignment="1" applyProtection="1">
      <alignment horizontal="left" vertical="top" wrapText="1"/>
      <protection locked="0"/>
    </xf>
    <xf numFmtId="0" fontId="21" fillId="4" borderId="0" xfId="0" applyFont="1" applyFill="1" applyAlignment="1">
      <alignment horizontal="right"/>
    </xf>
    <xf numFmtId="0" fontId="3" fillId="2" borderId="2" xfId="1" applyFont="1" applyFill="1" applyBorder="1" applyAlignment="1" applyProtection="1">
      <alignment vertical="top" wrapText="1"/>
      <protection locked="0"/>
    </xf>
    <xf numFmtId="0" fontId="3" fillId="2" borderId="4" xfId="1" applyFont="1" applyFill="1" applyBorder="1" applyAlignment="1" applyProtection="1">
      <alignment vertical="top" wrapText="1"/>
      <protection hidden="1"/>
    </xf>
    <xf numFmtId="0" fontId="24" fillId="2" borderId="50" xfId="1" applyFont="1" applyFill="1" applyBorder="1" applyAlignment="1" applyProtection="1">
      <alignment vertical="top" wrapText="1"/>
      <protection locked="0"/>
    </xf>
    <xf numFmtId="0" fontId="25" fillId="4" borderId="51" xfId="1" applyFont="1" applyFill="1" applyBorder="1" applyAlignment="1" applyProtection="1">
      <alignment vertical="top" wrapText="1"/>
      <protection hidden="1"/>
    </xf>
    <xf numFmtId="0" fontId="3" fillId="2" borderId="12" xfId="1" applyFont="1" applyFill="1" applyBorder="1" applyAlignment="1" applyProtection="1">
      <alignment vertical="top" wrapText="1"/>
      <protection locked="0"/>
    </xf>
    <xf numFmtId="0" fontId="3" fillId="2" borderId="11" xfId="1" applyFont="1" applyFill="1" applyBorder="1" applyAlignment="1" applyProtection="1">
      <alignment vertical="top" wrapText="1"/>
      <protection hidden="1"/>
    </xf>
    <xf numFmtId="0" fontId="24" fillId="2" borderId="38" xfId="1" applyFont="1" applyFill="1" applyBorder="1" applyAlignment="1" applyProtection="1">
      <alignment vertical="top" wrapText="1"/>
      <protection locked="0"/>
    </xf>
    <xf numFmtId="0" fontId="25" fillId="4" borderId="53" xfId="1" applyFont="1" applyFill="1" applyBorder="1" applyAlignment="1" applyProtection="1">
      <alignment vertical="top" wrapText="1"/>
      <protection hidden="1"/>
    </xf>
    <xf numFmtId="0" fontId="27" fillId="2" borderId="12" xfId="1" applyFont="1" applyFill="1" applyBorder="1" applyAlignment="1" applyProtection="1">
      <alignment vertical="top" wrapText="1"/>
      <protection locked="0"/>
    </xf>
    <xf numFmtId="0" fontId="27" fillId="2" borderId="11" xfId="1" applyFont="1" applyFill="1" applyBorder="1" applyAlignment="1" applyProtection="1">
      <alignment vertical="top" wrapText="1"/>
      <protection hidden="1"/>
    </xf>
    <xf numFmtId="0" fontId="28" fillId="2" borderId="39" xfId="1" applyFont="1" applyFill="1" applyBorder="1" applyAlignment="1" applyProtection="1">
      <alignment vertical="top" wrapText="1"/>
      <protection locked="0"/>
    </xf>
    <xf numFmtId="0" fontId="28" fillId="2" borderId="20" xfId="1" applyFont="1" applyFill="1" applyBorder="1" applyAlignment="1" applyProtection="1">
      <alignment vertical="top" wrapText="1"/>
      <protection locked="0"/>
    </xf>
    <xf numFmtId="0" fontId="29" fillId="2" borderId="38" xfId="1" applyFont="1" applyFill="1" applyBorder="1" applyAlignment="1" applyProtection="1">
      <alignment vertical="top" wrapText="1"/>
      <protection locked="0"/>
    </xf>
    <xf numFmtId="0" fontId="29" fillId="4" borderId="53" xfId="1" applyFont="1" applyFill="1" applyBorder="1" applyAlignment="1" applyProtection="1">
      <alignment vertical="top" wrapText="1"/>
      <protection hidden="1"/>
    </xf>
    <xf numFmtId="0" fontId="27" fillId="2" borderId="19" xfId="1" applyFont="1" applyFill="1" applyBorder="1" applyAlignment="1" applyProtection="1">
      <alignment horizontal="left" vertical="top" wrapText="1"/>
      <protection locked="0"/>
    </xf>
    <xf numFmtId="0" fontId="27" fillId="2" borderId="19" xfId="1" applyFont="1" applyFill="1" applyBorder="1" applyAlignment="1" applyProtection="1">
      <alignment vertical="top" wrapText="1"/>
      <protection locked="0"/>
    </xf>
    <xf numFmtId="0" fontId="27" fillId="2" borderId="23" xfId="1" applyFont="1" applyFill="1" applyBorder="1" applyAlignment="1" applyProtection="1">
      <alignment vertical="top" wrapText="1"/>
      <protection locked="0"/>
    </xf>
    <xf numFmtId="0" fontId="20" fillId="2" borderId="55" xfId="1" applyFont="1" applyFill="1" applyBorder="1" applyAlignment="1" applyProtection="1">
      <alignment vertical="top" wrapText="1"/>
      <protection locked="0"/>
    </xf>
    <xf numFmtId="0" fontId="20" fillId="2" borderId="56" xfId="1" applyFont="1" applyFill="1" applyBorder="1" applyAlignment="1" applyProtection="1">
      <alignment vertical="top" wrapText="1"/>
      <protection locked="0"/>
    </xf>
    <xf numFmtId="0" fontId="24" fillId="2" borderId="57" xfId="1" applyFont="1" applyFill="1" applyBorder="1" applyAlignment="1" applyProtection="1">
      <alignment vertical="top" wrapText="1"/>
      <protection locked="0"/>
    </xf>
    <xf numFmtId="0" fontId="25" fillId="4" borderId="58" xfId="1" applyFont="1" applyFill="1" applyBorder="1" applyAlignment="1" applyProtection="1">
      <alignment vertical="top" wrapText="1"/>
      <protection hidden="1"/>
    </xf>
    <xf numFmtId="0" fontId="3" fillId="2" borderId="9" xfId="1" applyFont="1" applyFill="1" applyBorder="1" applyAlignment="1" applyProtection="1">
      <alignment vertical="top" wrapText="1"/>
      <protection locked="0"/>
    </xf>
    <xf numFmtId="0" fontId="3" fillId="2" borderId="13" xfId="1" applyFont="1" applyFill="1" applyBorder="1" applyAlignment="1" applyProtection="1">
      <alignment vertical="top" wrapText="1"/>
      <protection hidden="1"/>
    </xf>
    <xf numFmtId="0" fontId="3" fillId="2" borderId="44" xfId="1" applyFont="1" applyFill="1" applyBorder="1" applyAlignment="1" applyProtection="1">
      <alignment horizontal="left" vertical="top" wrapText="1"/>
      <protection locked="0"/>
    </xf>
    <xf numFmtId="0" fontId="3" fillId="2" borderId="44" xfId="1" applyFont="1" applyFill="1" applyBorder="1" applyAlignment="1" applyProtection="1">
      <alignment vertical="top" wrapText="1"/>
      <protection locked="0"/>
    </xf>
    <xf numFmtId="0" fontId="3" fillId="2" borderId="45" xfId="1" applyFont="1" applyFill="1" applyBorder="1" applyAlignment="1" applyProtection="1">
      <alignment vertical="top" wrapText="1"/>
      <protection locked="0"/>
    </xf>
    <xf numFmtId="0" fontId="3" fillId="2" borderId="0" xfId="1" applyFont="1" applyFill="1" applyAlignment="1" applyProtection="1">
      <alignment vertical="top" wrapText="1"/>
      <protection locked="0"/>
    </xf>
    <xf numFmtId="0" fontId="5" fillId="2" borderId="39" xfId="1" applyFont="1" applyFill="1" applyBorder="1" applyAlignment="1" applyProtection="1">
      <alignment vertical="top" wrapText="1"/>
      <protection locked="0"/>
    </xf>
    <xf numFmtId="0" fontId="5" fillId="2" borderId="20" xfId="1" applyFont="1" applyFill="1" applyBorder="1" applyAlignment="1" applyProtection="1">
      <alignment vertical="top" wrapText="1"/>
      <protection locked="0"/>
    </xf>
    <xf numFmtId="0" fontId="5" fillId="2" borderId="38" xfId="1" applyFont="1" applyFill="1" applyBorder="1" applyAlignment="1" applyProtection="1">
      <alignment vertical="top" wrapText="1"/>
      <protection locked="0"/>
    </xf>
    <xf numFmtId="0" fontId="10" fillId="4" borderId="11" xfId="1" applyFont="1" applyFill="1" applyBorder="1" applyAlignment="1" applyProtection="1">
      <alignment vertical="top" wrapText="1"/>
      <protection hidden="1"/>
    </xf>
    <xf numFmtId="0" fontId="30" fillId="5" borderId="54" xfId="0" applyFont="1" applyFill="1" applyBorder="1" applyAlignment="1" applyProtection="1">
      <alignment vertical="top" wrapText="1"/>
      <protection locked="0"/>
    </xf>
    <xf numFmtId="0" fontId="20" fillId="2" borderId="31" xfId="1" applyFont="1" applyFill="1" applyBorder="1" applyAlignment="1" applyProtection="1">
      <alignment vertical="top" wrapText="1"/>
      <protection locked="0"/>
    </xf>
    <xf numFmtId="0" fontId="3" fillId="2" borderId="59" xfId="1" applyFont="1" applyFill="1" applyBorder="1" applyAlignment="1" applyProtection="1">
      <alignment horizontal="left" vertical="top" wrapText="1"/>
      <protection locked="0"/>
    </xf>
    <xf numFmtId="0" fontId="3" fillId="2" borderId="30" xfId="1" applyFont="1" applyFill="1" applyBorder="1" applyAlignment="1" applyProtection="1">
      <alignment horizontal="left" vertical="top" wrapText="1"/>
      <protection locked="0"/>
    </xf>
    <xf numFmtId="0" fontId="3" fillId="2" borderId="31" xfId="1" applyFont="1" applyFill="1" applyBorder="1" applyAlignment="1" applyProtection="1">
      <alignment vertical="top" wrapText="1"/>
      <protection locked="0"/>
    </xf>
    <xf numFmtId="0" fontId="3" fillId="2" borderId="8" xfId="1" applyFont="1" applyFill="1" applyBorder="1" applyAlignment="1" applyProtection="1">
      <alignment vertical="top" wrapText="1"/>
      <protection locked="0"/>
    </xf>
    <xf numFmtId="0" fontId="3" fillId="2" borderId="60" xfId="1" applyFont="1" applyFill="1" applyBorder="1" applyAlignment="1" applyProtection="1">
      <alignment vertical="top" wrapText="1"/>
      <protection locked="0"/>
    </xf>
    <xf numFmtId="0" fontId="3" fillId="2" borderId="61" xfId="1" applyFont="1" applyFill="1" applyBorder="1" applyAlignment="1" applyProtection="1">
      <alignment vertical="top" wrapText="1"/>
      <protection hidden="1"/>
    </xf>
    <xf numFmtId="0" fontId="5" fillId="2" borderId="61" xfId="1" applyFont="1" applyFill="1" applyBorder="1" applyAlignment="1" applyProtection="1">
      <alignment vertical="top" wrapText="1"/>
      <protection locked="0"/>
    </xf>
    <xf numFmtId="0" fontId="10" fillId="4" borderId="61" xfId="1" applyFont="1" applyFill="1" applyBorder="1" applyAlignment="1" applyProtection="1">
      <alignment vertical="top" wrapText="1"/>
      <protection hidden="1"/>
    </xf>
    <xf numFmtId="0" fontId="3" fillId="2" borderId="63" xfId="1" applyFont="1" applyFill="1" applyBorder="1" applyAlignment="1" applyProtection="1">
      <alignment vertical="top" wrapText="1"/>
      <protection locked="0"/>
    </xf>
    <xf numFmtId="0" fontId="3" fillId="2" borderId="64" xfId="1" applyFont="1" applyFill="1" applyBorder="1" applyAlignment="1" applyProtection="1">
      <alignment vertical="top" wrapText="1"/>
      <protection hidden="1"/>
    </xf>
    <xf numFmtId="0" fontId="5" fillId="2" borderId="64" xfId="1" applyFont="1" applyFill="1" applyBorder="1" applyAlignment="1" applyProtection="1">
      <alignment vertical="top" wrapText="1"/>
      <protection locked="0"/>
    </xf>
    <xf numFmtId="0" fontId="10" fillId="4" borderId="64" xfId="1" applyFont="1" applyFill="1" applyBorder="1" applyAlignment="1" applyProtection="1">
      <alignment vertical="top" wrapText="1"/>
      <protection hidden="1"/>
    </xf>
    <xf numFmtId="0" fontId="3" fillId="2" borderId="64" xfId="1" applyFont="1" applyFill="1" applyBorder="1" applyAlignment="1" applyProtection="1">
      <alignment horizontal="left" vertical="top" wrapText="1"/>
      <protection locked="0"/>
    </xf>
    <xf numFmtId="0" fontId="3" fillId="2" borderId="64" xfId="1" applyFont="1" applyFill="1" applyBorder="1" applyAlignment="1" applyProtection="1">
      <alignment vertical="top" wrapText="1"/>
      <protection locked="0"/>
    </xf>
    <xf numFmtId="0" fontId="3" fillId="2" borderId="67" xfId="1" applyFont="1" applyFill="1" applyBorder="1" applyAlignment="1" applyProtection="1">
      <alignment vertical="top" wrapText="1"/>
      <protection locked="0"/>
    </xf>
    <xf numFmtId="0" fontId="24" fillId="2" borderId="64" xfId="1" applyFont="1" applyFill="1" applyBorder="1" applyAlignment="1" applyProtection="1">
      <alignment vertical="top" wrapText="1"/>
      <protection locked="0"/>
    </xf>
    <xf numFmtId="0" fontId="25" fillId="4" borderId="64" xfId="1" applyFont="1" applyFill="1" applyBorder="1" applyAlignment="1" applyProtection="1">
      <alignment vertical="top" wrapText="1"/>
      <protection hidden="1"/>
    </xf>
    <xf numFmtId="0" fontId="20" fillId="2" borderId="64" xfId="1" applyFont="1" applyFill="1" applyBorder="1" applyAlignment="1" applyProtection="1">
      <alignment vertical="top" wrapText="1"/>
      <protection locked="0"/>
    </xf>
    <xf numFmtId="0" fontId="0" fillId="0" borderId="64" xfId="0" applyBorder="1" applyAlignment="1" applyProtection="1">
      <alignment vertical="center" wrapText="1"/>
      <protection locked="0"/>
    </xf>
    <xf numFmtId="0" fontId="3" fillId="2" borderId="69" xfId="1" applyFont="1" applyFill="1" applyBorder="1" applyAlignment="1" applyProtection="1">
      <alignment vertical="top" wrapText="1"/>
      <protection locked="0"/>
    </xf>
    <xf numFmtId="0" fontId="3" fillId="2" borderId="66" xfId="1" applyFont="1" applyFill="1" applyBorder="1" applyAlignment="1" applyProtection="1">
      <alignment vertical="top" wrapText="1"/>
      <protection hidden="1"/>
    </xf>
    <xf numFmtId="0" fontId="24" fillId="2" borderId="66" xfId="1" applyFont="1" applyFill="1" applyBorder="1" applyAlignment="1" applyProtection="1">
      <alignment vertical="top" wrapText="1"/>
      <protection locked="0"/>
    </xf>
    <xf numFmtId="0" fontId="25" fillId="4" borderId="66" xfId="1" applyFont="1" applyFill="1" applyBorder="1" applyAlignment="1" applyProtection="1">
      <alignment vertical="top" wrapText="1"/>
      <protection hidden="1"/>
    </xf>
    <xf numFmtId="0" fontId="20" fillId="2" borderId="66" xfId="1" applyFont="1" applyFill="1" applyBorder="1" applyAlignment="1" applyProtection="1">
      <alignment vertical="top" wrapText="1"/>
      <protection locked="0"/>
    </xf>
    <xf numFmtId="0" fontId="3" fillId="2" borderId="66" xfId="1" applyFont="1" applyFill="1" applyBorder="1" applyAlignment="1" applyProtection="1">
      <alignment horizontal="left" vertical="top" wrapText="1"/>
      <protection locked="0"/>
    </xf>
    <xf numFmtId="0" fontId="3" fillId="2" borderId="66" xfId="1" applyFont="1" applyFill="1" applyBorder="1" applyAlignment="1" applyProtection="1">
      <alignment vertical="top" wrapText="1"/>
      <protection locked="0"/>
    </xf>
    <xf numFmtId="0" fontId="3" fillId="2" borderId="71" xfId="1" applyFont="1" applyFill="1" applyBorder="1" applyAlignment="1" applyProtection="1">
      <alignment vertical="top" wrapText="1"/>
      <protection locked="0"/>
    </xf>
    <xf numFmtId="0" fontId="20" fillId="2" borderId="61" xfId="1" applyFont="1" applyFill="1" applyBorder="1" applyAlignment="1" applyProtection="1">
      <alignment vertical="top" wrapText="1"/>
      <protection locked="0"/>
    </xf>
    <xf numFmtId="0" fontId="3" fillId="2" borderId="61" xfId="1" applyFont="1" applyFill="1" applyBorder="1" applyAlignment="1" applyProtection="1">
      <alignment horizontal="left" vertical="top" wrapText="1"/>
      <protection locked="0"/>
    </xf>
    <xf numFmtId="0" fontId="3" fillId="2" borderId="61" xfId="1" applyFont="1" applyFill="1" applyBorder="1" applyAlignment="1" applyProtection="1">
      <alignment vertical="top" wrapText="1"/>
      <protection locked="0"/>
    </xf>
    <xf numFmtId="0" fontId="3" fillId="2" borderId="72" xfId="1" applyFont="1" applyFill="1" applyBorder="1" applyAlignment="1" applyProtection="1">
      <alignment vertical="top" wrapText="1"/>
      <protection locked="0"/>
    </xf>
    <xf numFmtId="0" fontId="20" fillId="0" borderId="64" xfId="1" applyFont="1" applyFill="1" applyBorder="1" applyAlignment="1" applyProtection="1">
      <alignment vertical="top" wrapText="1"/>
      <protection locked="0"/>
    </xf>
    <xf numFmtId="0" fontId="3" fillId="0" borderId="64" xfId="1" applyFont="1" applyFill="1" applyBorder="1" applyAlignment="1" applyProtection="1">
      <alignment horizontal="left" vertical="top" wrapText="1"/>
      <protection locked="0"/>
    </xf>
    <xf numFmtId="0" fontId="5" fillId="2" borderId="66" xfId="1" applyFont="1" applyFill="1" applyBorder="1" applyAlignment="1" applyProtection="1">
      <alignment vertical="top" wrapText="1"/>
      <protection locked="0"/>
    </xf>
    <xf numFmtId="0" fontId="10" fillId="4" borderId="66" xfId="1" applyFont="1" applyFill="1" applyBorder="1" applyAlignment="1" applyProtection="1">
      <alignment vertical="top" wrapText="1"/>
      <protection hidden="1"/>
    </xf>
    <xf numFmtId="0" fontId="24" fillId="2" borderId="61" xfId="1" applyFont="1" applyFill="1" applyBorder="1" applyAlignment="1" applyProtection="1">
      <alignment vertical="top" wrapText="1"/>
      <protection locked="0"/>
    </xf>
    <xf numFmtId="0" fontId="25" fillId="4" borderId="73" xfId="1" applyFont="1" applyFill="1" applyBorder="1" applyAlignment="1" applyProtection="1">
      <alignment vertical="top" wrapText="1"/>
      <protection hidden="1"/>
    </xf>
    <xf numFmtId="0" fontId="31" fillId="0" borderId="74" xfId="0" applyFont="1" applyBorder="1" applyAlignment="1" applyProtection="1">
      <alignment horizontal="left" vertical="top" wrapText="1"/>
      <protection locked="0"/>
    </xf>
    <xf numFmtId="0" fontId="25" fillId="4" borderId="75" xfId="1" applyFont="1" applyFill="1" applyBorder="1" applyAlignment="1" applyProtection="1">
      <alignment vertical="top" wrapText="1"/>
      <protection hidden="1"/>
    </xf>
    <xf numFmtId="0" fontId="31" fillId="0" borderId="76" xfId="0" applyFont="1" applyBorder="1" applyAlignment="1" applyProtection="1">
      <alignment vertical="top" wrapText="1"/>
      <protection locked="0"/>
    </xf>
    <xf numFmtId="0" fontId="31" fillId="0" borderId="69" xfId="0" applyFont="1" applyBorder="1" applyAlignment="1" applyProtection="1">
      <alignment horizontal="left" vertical="top" wrapText="1"/>
      <protection locked="0"/>
    </xf>
    <xf numFmtId="0" fontId="31" fillId="0" borderId="76" xfId="0" applyFont="1" applyBorder="1" applyAlignment="1" applyProtection="1">
      <alignment horizontal="left" vertical="top" wrapText="1"/>
      <protection locked="0"/>
    </xf>
    <xf numFmtId="0" fontId="31" fillId="0" borderId="64" xfId="0" applyFont="1" applyBorder="1" applyAlignment="1" applyProtection="1">
      <alignment horizontal="left" vertical="top" wrapText="1"/>
      <protection locked="0"/>
    </xf>
    <xf numFmtId="0" fontId="20" fillId="2" borderId="64" xfId="1" applyFont="1" applyFill="1" applyBorder="1" applyAlignment="1" applyProtection="1">
      <alignment horizontal="left" vertical="top" wrapText="1"/>
      <protection locked="0"/>
    </xf>
    <xf numFmtId="0" fontId="20" fillId="2" borderId="67" xfId="1" applyFont="1" applyFill="1" applyBorder="1" applyAlignment="1" applyProtection="1">
      <alignment horizontal="left" vertical="top" wrapText="1"/>
      <protection locked="0"/>
    </xf>
    <xf numFmtId="0" fontId="20" fillId="2" borderId="63" xfId="1" applyFont="1" applyFill="1" applyBorder="1" applyAlignment="1" applyProtection="1">
      <alignment horizontal="left" vertical="top" wrapText="1"/>
      <protection locked="0"/>
    </xf>
    <xf numFmtId="0" fontId="20" fillId="2" borderId="64" xfId="1" applyFont="1" applyFill="1" applyBorder="1" applyAlignment="1" applyProtection="1">
      <alignment horizontal="left" vertical="top" wrapText="1"/>
      <protection hidden="1"/>
    </xf>
    <xf numFmtId="0" fontId="23" fillId="2" borderId="64" xfId="1" applyFont="1" applyFill="1" applyBorder="1" applyAlignment="1" applyProtection="1">
      <alignment horizontal="right" vertical="top" wrapText="1"/>
      <protection locked="0"/>
    </xf>
    <xf numFmtId="0" fontId="23" fillId="4" borderId="75" xfId="1" applyFont="1" applyFill="1" applyBorder="1" applyAlignment="1" applyProtection="1">
      <alignment horizontal="right" vertical="top" wrapText="1"/>
      <protection hidden="1"/>
    </xf>
    <xf numFmtId="0" fontId="3" fillId="4" borderId="2" xfId="1" applyFont="1" applyFill="1" applyBorder="1" applyAlignment="1" applyProtection="1">
      <alignment vertical="top" wrapText="1"/>
    </xf>
    <xf numFmtId="0" fontId="3" fillId="4" borderId="4" xfId="1" applyFont="1" applyFill="1" applyBorder="1" applyAlignment="1" applyProtection="1">
      <alignment vertical="top" wrapText="1"/>
      <protection hidden="1"/>
    </xf>
    <xf numFmtId="0" fontId="12" fillId="4" borderId="5" xfId="1" applyFont="1" applyFill="1" applyBorder="1" applyAlignment="1" applyProtection="1">
      <alignment vertical="center" wrapText="1"/>
      <protection hidden="1"/>
    </xf>
    <xf numFmtId="0" fontId="14" fillId="4" borderId="11" xfId="1" applyFont="1" applyFill="1" applyBorder="1" applyAlignment="1" applyProtection="1">
      <alignment vertical="center" wrapText="1"/>
    </xf>
    <xf numFmtId="0" fontId="12" fillId="4" borderId="54" xfId="1" applyFont="1" applyFill="1" applyBorder="1" applyAlignment="1" applyProtection="1">
      <alignment vertical="center" wrapText="1"/>
    </xf>
    <xf numFmtId="0" fontId="12" fillId="4" borderId="6" xfId="1" applyFont="1" applyFill="1" applyBorder="1" applyAlignment="1" applyProtection="1">
      <alignment horizontal="center" vertical="center" wrapText="1"/>
      <protection hidden="1"/>
    </xf>
    <xf numFmtId="0" fontId="12" fillId="4" borderId="8" xfId="1" applyFont="1" applyFill="1" applyBorder="1" applyAlignment="1" applyProtection="1">
      <alignment horizontal="center" vertical="center" wrapText="1"/>
      <protection hidden="1"/>
    </xf>
    <xf numFmtId="0" fontId="3" fillId="4" borderId="4" xfId="1" applyFont="1" applyFill="1" applyBorder="1" applyAlignment="1" applyProtection="1">
      <alignment vertical="top" wrapText="1"/>
    </xf>
    <xf numFmtId="0" fontId="3" fillId="4" borderId="3" xfId="1" applyFont="1" applyFill="1" applyBorder="1" applyAlignment="1" applyProtection="1">
      <alignment vertical="top" wrapText="1"/>
    </xf>
    <xf numFmtId="0" fontId="3" fillId="2" borderId="46" xfId="1" applyFont="1" applyFill="1" applyBorder="1" applyAlignment="1" applyProtection="1">
      <alignment vertical="top" wrapText="1"/>
      <protection locked="0"/>
    </xf>
    <xf numFmtId="0" fontId="3" fillId="2" borderId="16" xfId="1" applyFont="1" applyFill="1" applyBorder="1" applyAlignment="1" applyProtection="1">
      <alignment vertical="top" wrapText="1"/>
      <protection locked="0"/>
    </xf>
    <xf numFmtId="0" fontId="3" fillId="2" borderId="50" xfId="1" applyFont="1" applyFill="1" applyBorder="1" applyAlignment="1" applyProtection="1">
      <alignment vertical="top" wrapText="1"/>
      <protection locked="0"/>
    </xf>
    <xf numFmtId="0" fontId="20" fillId="2" borderId="79" xfId="1" applyFont="1" applyFill="1" applyBorder="1" applyAlignment="1" applyProtection="1">
      <alignment vertical="top" wrapText="1"/>
      <protection locked="0"/>
    </xf>
    <xf numFmtId="0" fontId="3" fillId="2" borderId="80" xfId="1" applyFont="1" applyFill="1" applyBorder="1" applyAlignment="1" applyProtection="1">
      <alignment horizontal="left" vertical="top" wrapText="1"/>
      <protection locked="0"/>
    </xf>
    <xf numFmtId="0" fontId="3" fillId="2" borderId="81" xfId="1" applyFont="1" applyFill="1" applyBorder="1" applyAlignment="1" applyProtection="1">
      <alignment horizontal="left" vertical="top" wrapText="1"/>
      <protection locked="0"/>
    </xf>
    <xf numFmtId="0" fontId="3" fillId="2" borderId="35" xfId="1" applyFont="1" applyFill="1" applyBorder="1" applyAlignment="1" applyProtection="1">
      <alignment vertical="top" wrapText="1"/>
      <protection locked="0"/>
    </xf>
    <xf numFmtId="0" fontId="3" fillId="2" borderId="79" xfId="1" applyFont="1" applyFill="1" applyBorder="1" applyAlignment="1" applyProtection="1">
      <alignment vertical="top" wrapText="1"/>
      <protection locked="0"/>
    </xf>
    <xf numFmtId="0" fontId="3" fillId="2" borderId="39" xfId="1" applyFont="1" applyFill="1" applyBorder="1" applyAlignment="1" applyProtection="1">
      <alignment vertical="top" wrapText="1"/>
      <protection locked="0"/>
    </xf>
    <xf numFmtId="0" fontId="3" fillId="2" borderId="38" xfId="1" applyFont="1" applyFill="1" applyBorder="1" applyAlignment="1" applyProtection="1">
      <alignment vertical="top" wrapText="1"/>
      <protection locked="0"/>
    </xf>
    <xf numFmtId="0" fontId="1" fillId="0" borderId="82" xfId="2" applyFont="1" applyBorder="1" applyAlignment="1" applyProtection="1">
      <alignment horizontal="left" vertical="top" wrapText="1"/>
      <protection locked="0"/>
    </xf>
    <xf numFmtId="0" fontId="3" fillId="2" borderId="55" xfId="1" applyFont="1" applyFill="1" applyBorder="1" applyAlignment="1" applyProtection="1">
      <alignment horizontal="left" vertical="top" wrapText="1"/>
      <protection locked="0"/>
    </xf>
    <xf numFmtId="0" fontId="3" fillId="2" borderId="36" xfId="1" applyFont="1" applyFill="1" applyBorder="1" applyAlignment="1" applyProtection="1">
      <alignment vertical="top" wrapText="1"/>
      <protection locked="0"/>
    </xf>
    <xf numFmtId="0" fontId="3" fillId="2" borderId="82" xfId="1" applyFont="1" applyFill="1" applyBorder="1" applyAlignment="1" applyProtection="1">
      <alignment vertical="top" wrapText="1"/>
      <protection locked="0"/>
    </xf>
    <xf numFmtId="0" fontId="3" fillId="2" borderId="39" xfId="1" applyFont="1" applyFill="1" applyBorder="1" applyAlignment="1" applyProtection="1">
      <alignment horizontal="center" vertical="top" wrapText="1"/>
      <protection locked="0"/>
    </xf>
    <xf numFmtId="0" fontId="3" fillId="2" borderId="83" xfId="1" applyFont="1" applyFill="1" applyBorder="1" applyAlignment="1" applyProtection="1">
      <alignment vertical="top" wrapText="1"/>
      <protection locked="0"/>
    </xf>
    <xf numFmtId="0" fontId="3" fillId="2" borderId="85" xfId="1" applyFont="1" applyFill="1" applyBorder="1" applyAlignment="1" applyProtection="1">
      <alignment vertical="top" wrapText="1"/>
      <protection locked="0"/>
    </xf>
    <xf numFmtId="0" fontId="3" fillId="2" borderId="56" xfId="1" applyFont="1" applyFill="1" applyBorder="1" applyAlignment="1" applyProtection="1">
      <alignment horizontal="left" vertical="top" wrapText="1"/>
      <protection locked="0"/>
    </xf>
    <xf numFmtId="0" fontId="3" fillId="2" borderId="34" xfId="1" applyFont="1" applyFill="1" applyBorder="1" applyAlignment="1" applyProtection="1">
      <alignment horizontal="left" vertical="top" wrapText="1"/>
      <protection locked="0"/>
    </xf>
    <xf numFmtId="0" fontId="3" fillId="2" borderId="48" xfId="1" applyFont="1" applyFill="1" applyBorder="1" applyAlignment="1" applyProtection="1">
      <alignment vertical="top" wrapText="1"/>
      <protection locked="0"/>
    </xf>
    <xf numFmtId="0" fontId="3" fillId="2" borderId="27" xfId="1" applyFont="1" applyFill="1" applyBorder="1" applyAlignment="1" applyProtection="1">
      <alignment vertical="top" wrapText="1"/>
      <protection locked="0"/>
    </xf>
    <xf numFmtId="0" fontId="3" fillId="2" borderId="57" xfId="1" applyFont="1" applyFill="1" applyBorder="1" applyAlignment="1" applyProtection="1">
      <alignment vertical="top" wrapText="1"/>
      <protection locked="0"/>
    </xf>
    <xf numFmtId="0" fontId="3" fillId="2" borderId="86" xfId="1" applyFont="1" applyFill="1" applyBorder="1" applyAlignment="1" applyProtection="1">
      <alignment horizontal="left" vertical="top" wrapText="1"/>
      <protection locked="0"/>
    </xf>
    <xf numFmtId="0" fontId="3" fillId="2" borderId="28" xfId="1" applyFont="1" applyFill="1" applyBorder="1" applyAlignment="1" applyProtection="1">
      <alignment horizontal="left" vertical="top" wrapText="1"/>
      <protection locked="0"/>
    </xf>
    <xf numFmtId="0" fontId="3" fillId="2" borderId="37" xfId="1" applyFont="1" applyFill="1" applyBorder="1" applyAlignment="1" applyProtection="1">
      <alignment vertical="top" wrapText="1"/>
      <protection locked="0"/>
    </xf>
    <xf numFmtId="0" fontId="3" fillId="2" borderId="10" xfId="1" applyFont="1" applyFill="1" applyBorder="1" applyAlignment="1" applyProtection="1">
      <alignment vertical="top" wrapText="1"/>
      <protection locked="0"/>
    </xf>
    <xf numFmtId="0" fontId="0" fillId="0" borderId="35" xfId="2" applyFont="1" applyBorder="1" applyAlignment="1" applyProtection="1">
      <alignment horizontal="left" vertical="top" wrapText="1"/>
      <protection locked="0"/>
    </xf>
    <xf numFmtId="0" fontId="20" fillId="2" borderId="85" xfId="1" applyFont="1" applyFill="1" applyBorder="1" applyAlignment="1" applyProtection="1">
      <alignment vertical="top" wrapText="1"/>
      <protection locked="0"/>
    </xf>
    <xf numFmtId="0" fontId="3" fillId="2" borderId="87" xfId="1" applyFont="1" applyFill="1" applyBorder="1" applyAlignment="1" applyProtection="1">
      <alignment horizontal="left" vertical="top" wrapText="1"/>
      <protection locked="0"/>
    </xf>
    <xf numFmtId="0" fontId="20" fillId="2" borderId="53" xfId="1" applyFont="1" applyFill="1" applyBorder="1" applyAlignment="1" applyProtection="1">
      <alignment vertical="top" wrapText="1"/>
      <protection locked="0"/>
    </xf>
    <xf numFmtId="0" fontId="1" fillId="0" borderId="53" xfId="2" applyFont="1" applyBorder="1" applyAlignment="1" applyProtection="1">
      <alignment horizontal="left" vertical="top" wrapText="1"/>
      <protection locked="0"/>
    </xf>
    <xf numFmtId="0" fontId="3" fillId="2" borderId="47" xfId="1" applyFont="1" applyFill="1" applyBorder="1" applyAlignment="1" applyProtection="1">
      <alignment vertical="top" wrapText="1"/>
      <protection locked="0"/>
    </xf>
    <xf numFmtId="0" fontId="3" fillId="2" borderId="52" xfId="1" applyFont="1" applyFill="1" applyBorder="1" applyAlignment="1" applyProtection="1">
      <alignment vertical="top" wrapText="1"/>
      <protection locked="0"/>
    </xf>
    <xf numFmtId="0" fontId="30" fillId="5" borderId="85" xfId="0" applyFont="1" applyFill="1" applyBorder="1" applyAlignment="1" applyProtection="1">
      <alignment horizontal="left" vertical="top" wrapText="1"/>
      <protection locked="0"/>
    </xf>
    <xf numFmtId="0" fontId="3" fillId="2" borderId="38" xfId="1" applyFont="1" applyFill="1" applyBorder="1" applyAlignment="1" applyProtection="1">
      <alignment horizontal="left" vertical="top" wrapText="1"/>
      <protection locked="0"/>
    </xf>
    <xf numFmtId="0" fontId="3" fillId="2" borderId="49" xfId="1" applyFont="1" applyFill="1" applyBorder="1" applyAlignment="1" applyProtection="1">
      <alignment vertical="top" wrapText="1"/>
      <protection locked="0"/>
    </xf>
    <xf numFmtId="0" fontId="3" fillId="2" borderId="1" xfId="1" applyFont="1" applyFill="1" applyBorder="1" applyAlignment="1" applyProtection="1">
      <alignment horizontal="left" vertical="top" wrapText="1"/>
      <protection locked="0"/>
    </xf>
    <xf numFmtId="0" fontId="3" fillId="4" borderId="6" xfId="1" applyFont="1" applyFill="1" applyBorder="1" applyAlignment="1" applyProtection="1">
      <alignment vertical="top" wrapText="1"/>
      <protection locked="0"/>
    </xf>
    <xf numFmtId="0" fontId="3" fillId="4" borderId="31" xfId="1" applyFont="1" applyFill="1" applyBorder="1" applyAlignment="1" applyProtection="1">
      <alignment vertical="top" wrapText="1"/>
      <protection hidden="1"/>
    </xf>
    <xf numFmtId="0" fontId="14" fillId="4" borderId="31" xfId="1" applyFont="1" applyFill="1" applyBorder="1" applyAlignment="1" applyProtection="1">
      <alignment vertical="center" wrapText="1"/>
      <protection locked="0"/>
    </xf>
    <xf numFmtId="0" fontId="12" fillId="4" borderId="54" xfId="1" applyFont="1" applyFill="1" applyBorder="1" applyAlignment="1" applyProtection="1">
      <alignment vertical="center" wrapText="1"/>
      <protection locked="0"/>
    </xf>
    <xf numFmtId="0" fontId="12" fillId="4" borderId="0" xfId="1" applyFont="1" applyFill="1" applyAlignment="1" applyProtection="1">
      <alignment horizontal="center" vertical="center" wrapText="1"/>
      <protection hidden="1"/>
    </xf>
    <xf numFmtId="0" fontId="3" fillId="4" borderId="4" xfId="1" applyFont="1" applyFill="1" applyBorder="1" applyAlignment="1" applyProtection="1">
      <alignment vertical="top" wrapText="1"/>
      <protection locked="0"/>
    </xf>
    <xf numFmtId="0" fontId="3" fillId="4" borderId="3" xfId="1" applyFont="1" applyFill="1" applyBorder="1" applyAlignment="1" applyProtection="1">
      <alignment vertical="top" wrapText="1"/>
      <protection locked="0"/>
    </xf>
    <xf numFmtId="0" fontId="20" fillId="2" borderId="60" xfId="1" applyFont="1" applyFill="1" applyBorder="1" applyAlignment="1" applyProtection="1">
      <alignment vertical="top" wrapText="1"/>
      <protection locked="0"/>
    </xf>
    <xf numFmtId="0" fontId="0" fillId="0" borderId="63" xfId="2" applyFont="1" applyBorder="1" applyAlignment="1" applyProtection="1">
      <alignment horizontal="left" vertical="top" wrapText="1"/>
      <protection locked="0"/>
    </xf>
    <xf numFmtId="0" fontId="20" fillId="2" borderId="63" xfId="1" applyFont="1" applyFill="1" applyBorder="1" applyAlignment="1" applyProtection="1">
      <alignment vertical="top" wrapText="1"/>
      <protection locked="0"/>
    </xf>
    <xf numFmtId="0" fontId="24" fillId="2" borderId="18" xfId="1" applyFont="1" applyFill="1" applyBorder="1" applyAlignment="1" applyProtection="1">
      <alignment vertical="top" wrapText="1"/>
      <protection locked="0"/>
    </xf>
    <xf numFmtId="0" fontId="3" fillId="2" borderId="63" xfId="1" applyFont="1" applyFill="1" applyBorder="1" applyAlignment="1" applyProtection="1">
      <alignment horizontal="left" vertical="top" wrapText="1"/>
      <protection locked="0"/>
    </xf>
    <xf numFmtId="0" fontId="0" fillId="0" borderId="18" xfId="0" applyBorder="1"/>
    <xf numFmtId="0" fontId="0" fillId="0" borderId="19" xfId="0" applyBorder="1"/>
    <xf numFmtId="0" fontId="3" fillId="2" borderId="0" xfId="1" applyFont="1" applyFill="1" applyBorder="1" applyAlignment="1" applyProtection="1">
      <alignment vertical="top" wrapText="1"/>
      <protection locked="0"/>
    </xf>
    <xf numFmtId="0" fontId="27" fillId="2" borderId="63" xfId="0" applyFont="1" applyFill="1" applyBorder="1" applyAlignment="1" applyProtection="1">
      <alignment vertical="top" wrapText="1"/>
      <protection locked="0"/>
    </xf>
    <xf numFmtId="0" fontId="3" fillId="2" borderId="88" xfId="1" applyFont="1" applyFill="1" applyBorder="1" applyAlignment="1" applyProtection="1">
      <alignment vertical="top" wrapText="1"/>
      <protection locked="0"/>
    </xf>
    <xf numFmtId="0" fontId="3" fillId="2" borderId="89" xfId="1" applyFont="1" applyFill="1" applyBorder="1" applyAlignment="1" applyProtection="1">
      <alignment vertical="top" wrapText="1"/>
      <protection hidden="1"/>
    </xf>
    <xf numFmtId="0" fontId="3" fillId="2" borderId="91" xfId="1" applyFont="1" applyFill="1" applyBorder="1" applyAlignment="1" applyProtection="1">
      <alignment horizontal="left" vertical="top" wrapText="1"/>
      <protection locked="0"/>
    </xf>
    <xf numFmtId="0" fontId="3" fillId="2" borderId="91" xfId="1" applyFont="1" applyFill="1" applyBorder="1" applyAlignment="1" applyProtection="1">
      <alignment vertical="top" wrapText="1"/>
      <protection locked="0"/>
    </xf>
    <xf numFmtId="0" fontId="3" fillId="2" borderId="92" xfId="1" applyFont="1" applyFill="1" applyBorder="1" applyAlignment="1" applyProtection="1">
      <alignment vertical="top" wrapText="1"/>
      <protection locked="0"/>
    </xf>
    <xf numFmtId="0" fontId="3" fillId="2" borderId="0" xfId="1" applyFont="1" applyFill="1" applyAlignment="1">
      <alignment horizontal="center" vertical="top" wrapText="1"/>
    </xf>
    <xf numFmtId="0" fontId="20" fillId="2" borderId="0" xfId="1" applyFont="1" applyFill="1" applyAlignment="1">
      <alignment vertical="top" wrapText="1"/>
    </xf>
    <xf numFmtId="0" fontId="20" fillId="0" borderId="15" xfId="1" applyFont="1" applyFill="1" applyBorder="1" applyAlignment="1" applyProtection="1">
      <alignment horizontal="left" vertical="top" wrapText="1"/>
      <protection locked="0"/>
    </xf>
    <xf numFmtId="0" fontId="3" fillId="0" borderId="15" xfId="1" applyFont="1" applyFill="1" applyBorder="1" applyAlignment="1" applyProtection="1">
      <alignment horizontal="center" vertical="top" wrapText="1"/>
      <protection locked="0"/>
    </xf>
    <xf numFmtId="0" fontId="3" fillId="0" borderId="15" xfId="1" applyFont="1" applyFill="1" applyBorder="1" applyAlignment="1" applyProtection="1">
      <alignment horizontal="left" vertical="top" wrapText="1"/>
      <protection locked="0"/>
    </xf>
    <xf numFmtId="0" fontId="3" fillId="0" borderId="22" xfId="1" applyFont="1" applyFill="1" applyBorder="1" applyAlignment="1" applyProtection="1">
      <alignment horizontal="left" vertical="top" wrapText="1"/>
      <protection locked="0"/>
    </xf>
    <xf numFmtId="0" fontId="20" fillId="0" borderId="19" xfId="1" applyFont="1" applyFill="1" applyBorder="1" applyAlignment="1" applyProtection="1">
      <alignment horizontal="left" vertical="top" wrapText="1"/>
      <protection locked="0"/>
    </xf>
    <xf numFmtId="0" fontId="3" fillId="0" borderId="19" xfId="1" applyFont="1" applyFill="1" applyBorder="1" applyAlignment="1" applyProtection="1">
      <alignment horizontal="left" vertical="top" wrapText="1"/>
      <protection locked="0"/>
    </xf>
    <xf numFmtId="0" fontId="3" fillId="0" borderId="23" xfId="1" applyFont="1" applyFill="1" applyBorder="1" applyAlignment="1" applyProtection="1">
      <alignment horizontal="left" vertical="top" wrapText="1"/>
      <protection locked="0"/>
    </xf>
    <xf numFmtId="0" fontId="33" fillId="0" borderId="0" xfId="0" applyFont="1" applyAlignment="1">
      <alignment horizontal="center"/>
    </xf>
    <xf numFmtId="0" fontId="34" fillId="0" borderId="0" xfId="0" applyFont="1"/>
    <xf numFmtId="0" fontId="33" fillId="0" borderId="96" xfId="0" applyFont="1" applyBorder="1" applyAlignment="1">
      <alignment horizontal="center" vertical="center"/>
    </xf>
    <xf numFmtId="0" fontId="33" fillId="0" borderId="97" xfId="0" applyFont="1" applyBorder="1" applyAlignment="1">
      <alignment horizontal="center" vertical="center"/>
    </xf>
    <xf numFmtId="0" fontId="0" fillId="0" borderId="98" xfId="0" applyBorder="1" applyAlignment="1">
      <alignment horizontal="center" vertical="center"/>
    </xf>
    <xf numFmtId="0" fontId="35" fillId="0" borderId="99" xfId="0" applyFont="1" applyBorder="1" applyAlignment="1">
      <alignment horizontal="justify" vertical="center" wrapText="1"/>
    </xf>
    <xf numFmtId="4" fontId="34" fillId="0" borderId="99" xfId="0" applyNumberFormat="1" applyFont="1" applyBorder="1" applyAlignment="1">
      <alignment horizontal="right" vertical="center" wrapText="1"/>
    </xf>
    <xf numFmtId="4" fontId="2" fillId="0" borderId="100" xfId="0" applyNumberFormat="1" applyFont="1" applyBorder="1" applyAlignment="1">
      <alignment vertical="center"/>
    </xf>
    <xf numFmtId="0" fontId="0" fillId="0" borderId="0" xfId="0" applyAlignment="1">
      <alignment vertical="center"/>
    </xf>
    <xf numFmtId="0" fontId="0" fillId="0" borderId="101" xfId="0" applyBorder="1" applyAlignment="1">
      <alignment horizontal="center" vertical="center"/>
    </xf>
    <xf numFmtId="0" fontId="35" fillId="0" borderId="19" xfId="0" applyFont="1" applyBorder="1" applyAlignment="1">
      <alignment horizontal="justify" vertical="center" wrapText="1"/>
    </xf>
    <xf numFmtId="4" fontId="0" fillId="0" borderId="19" xfId="0" applyNumberFormat="1" applyBorder="1" applyAlignment="1">
      <alignment horizontal="right" vertical="center"/>
    </xf>
    <xf numFmtId="4" fontId="2" fillId="0" borderId="102" xfId="0" applyNumberFormat="1" applyFont="1" applyBorder="1" applyAlignment="1">
      <alignment vertical="center"/>
    </xf>
    <xf numFmtId="0" fontId="35" fillId="0" borderId="19" xfId="0" applyFont="1" applyBorder="1" applyAlignment="1">
      <alignment horizontal="left" vertical="center" wrapText="1"/>
    </xf>
    <xf numFmtId="4" fontId="34" fillId="0" borderId="19" xfId="0" applyNumberFormat="1" applyFont="1" applyBorder="1" applyAlignment="1">
      <alignment vertical="center"/>
    </xf>
    <xf numFmtId="49" fontId="0" fillId="0" borderId="101" xfId="0" applyNumberFormat="1" applyBorder="1" applyAlignment="1">
      <alignment horizontal="center" vertical="center"/>
    </xf>
    <xf numFmtId="49" fontId="0" fillId="0" borderId="103" xfId="0" applyNumberFormat="1" applyBorder="1" applyAlignment="1">
      <alignment horizontal="center" vertical="center"/>
    </xf>
    <xf numFmtId="0" fontId="35" fillId="0" borderId="104" xfId="0" applyFont="1" applyBorder="1" applyAlignment="1">
      <alignment horizontal="left" vertical="center" wrapText="1"/>
    </xf>
    <xf numFmtId="4" fontId="34" fillId="0" borderId="104" xfId="0" applyNumberFormat="1" applyFont="1" applyBorder="1" applyAlignment="1">
      <alignment vertical="center"/>
    </xf>
    <xf numFmtId="4" fontId="33" fillId="6" borderId="107" xfId="0" applyNumberFormat="1" applyFont="1" applyFill="1" applyBorder="1" applyAlignment="1">
      <alignment vertical="center"/>
    </xf>
    <xf numFmtId="4" fontId="33" fillId="6" borderId="108" xfId="0" applyNumberFormat="1" applyFont="1" applyFill="1" applyBorder="1" applyAlignment="1">
      <alignment vertical="center"/>
    </xf>
    <xf numFmtId="4" fontId="33" fillId="6" borderId="109" xfId="0" applyNumberFormat="1" applyFont="1" applyFill="1" applyBorder="1" applyAlignment="1">
      <alignment vertical="center"/>
    </xf>
    <xf numFmtId="0" fontId="33" fillId="0" borderId="0" xfId="0" applyFont="1" applyAlignment="1">
      <alignment vertical="center"/>
    </xf>
    <xf numFmtId="4" fontId="33" fillId="0" borderId="0" xfId="0" applyNumberFormat="1" applyFont="1" applyAlignment="1">
      <alignment vertical="center"/>
    </xf>
    <xf numFmtId="4" fontId="0" fillId="0" borderId="0" xfId="0" applyNumberFormat="1"/>
    <xf numFmtId="0" fontId="34" fillId="0" borderId="110" xfId="0" applyFont="1" applyBorder="1" applyAlignment="1">
      <alignment horizontal="center" vertical="center"/>
    </xf>
    <xf numFmtId="0" fontId="34" fillId="0" borderId="111" xfId="0" applyFont="1" applyBorder="1" applyAlignment="1">
      <alignment vertical="center"/>
    </xf>
    <xf numFmtId="4" fontId="34" fillId="0" borderId="112" xfId="0" applyNumberFormat="1" applyFont="1" applyBorder="1" applyAlignment="1">
      <alignment vertical="center"/>
    </xf>
    <xf numFmtId="4" fontId="33" fillId="0" borderId="100" xfId="0" applyNumberFormat="1" applyFont="1" applyBorder="1" applyAlignment="1">
      <alignment vertical="center"/>
    </xf>
    <xf numFmtId="0" fontId="34" fillId="0" borderId="113" xfId="0" applyFont="1" applyBorder="1" applyAlignment="1">
      <alignment horizontal="center" vertical="center"/>
    </xf>
    <xf numFmtId="0" fontId="34" fillId="0" borderId="55" xfId="0" applyFont="1" applyBorder="1" applyAlignment="1">
      <alignment vertical="center"/>
    </xf>
    <xf numFmtId="4" fontId="34" fillId="0" borderId="21" xfId="0" applyNumberFormat="1" applyFont="1" applyBorder="1" applyAlignment="1">
      <alignment vertical="center"/>
    </xf>
    <xf numFmtId="4" fontId="33" fillId="0" borderId="102" xfId="0" applyNumberFormat="1" applyFont="1" applyBorder="1" applyAlignment="1">
      <alignment vertical="center"/>
    </xf>
    <xf numFmtId="0" fontId="34" fillId="0" borderId="114" xfId="0" applyFont="1" applyBorder="1" applyAlignment="1">
      <alignment horizontal="center" vertical="center"/>
    </xf>
    <xf numFmtId="0" fontId="34" fillId="0" borderId="115" xfId="0" applyFont="1" applyBorder="1" applyAlignment="1">
      <alignment vertical="center"/>
    </xf>
    <xf numFmtId="4" fontId="34" fillId="0" borderId="116" xfId="0" applyNumberFormat="1" applyFont="1" applyBorder="1" applyAlignment="1">
      <alignment vertical="center"/>
    </xf>
    <xf numFmtId="4" fontId="33" fillId="0" borderId="117" xfId="0" applyNumberFormat="1" applyFont="1" applyBorder="1" applyAlignment="1">
      <alignment vertical="center"/>
    </xf>
    <xf numFmtId="0" fontId="33" fillId="6" borderId="118" xfId="0" applyFont="1" applyFill="1" applyBorder="1" applyAlignment="1">
      <alignment vertical="center"/>
    </xf>
    <xf numFmtId="0" fontId="33" fillId="6" borderId="106" xfId="0" applyFont="1" applyFill="1" applyBorder="1" applyAlignment="1">
      <alignment vertical="center"/>
    </xf>
    <xf numFmtId="4" fontId="34" fillId="0" borderId="0" xfId="0" applyNumberFormat="1" applyFont="1" applyAlignment="1">
      <alignment vertical="center"/>
    </xf>
    <xf numFmtId="4" fontId="36" fillId="0" borderId="0" xfId="0" applyNumberFormat="1" applyFont="1" applyAlignment="1">
      <alignment vertical="center"/>
    </xf>
    <xf numFmtId="4" fontId="33" fillId="2" borderId="0" xfId="0" applyNumberFormat="1" applyFont="1" applyFill="1" applyAlignment="1">
      <alignment horizontal="center"/>
    </xf>
    <xf numFmtId="4" fontId="34" fillId="2" borderId="0" xfId="0" applyNumberFormat="1" applyFont="1" applyFill="1"/>
    <xf numFmtId="0" fontId="33" fillId="0" borderId="75" xfId="0" applyFont="1" applyBorder="1" applyAlignment="1">
      <alignment horizontal="center" vertical="center"/>
    </xf>
    <xf numFmtId="0" fontId="33" fillId="0" borderId="119" xfId="0" applyFont="1" applyBorder="1" applyAlignment="1">
      <alignment horizontal="center" vertical="center"/>
    </xf>
    <xf numFmtId="4" fontId="33" fillId="6" borderId="64" xfId="0" applyNumberFormat="1" applyFont="1" applyFill="1" applyBorder="1" applyAlignment="1">
      <alignment horizontal="center" vertical="center"/>
    </xf>
    <xf numFmtId="4" fontId="34" fillId="2" borderId="120" xfId="0" applyNumberFormat="1" applyFont="1" applyFill="1" applyBorder="1" applyAlignment="1">
      <alignment vertical="center"/>
    </xf>
    <xf numFmtId="4" fontId="34" fillId="2" borderId="41" xfId="0" applyNumberFormat="1" applyFont="1" applyFill="1" applyBorder="1" applyAlignment="1">
      <alignment vertical="center"/>
    </xf>
    <xf numFmtId="4" fontId="34" fillId="2" borderId="41" xfId="0" applyNumberFormat="1" applyFont="1" applyFill="1" applyBorder="1" applyAlignment="1">
      <alignment horizontal="right" vertical="center"/>
    </xf>
    <xf numFmtId="4" fontId="34" fillId="2" borderId="81" xfId="0" applyNumberFormat="1" applyFont="1" applyFill="1" applyBorder="1" applyAlignment="1">
      <alignment horizontal="right" vertical="center"/>
    </xf>
    <xf numFmtId="4" fontId="33" fillId="6" borderId="121" xfId="0" applyNumberFormat="1" applyFont="1" applyFill="1" applyBorder="1" applyAlignment="1">
      <alignment horizontal="right" vertical="center"/>
    </xf>
    <xf numFmtId="4" fontId="34" fillId="2" borderId="101" xfId="0" applyNumberFormat="1" applyFont="1" applyFill="1" applyBorder="1" applyAlignment="1">
      <alignment vertical="center"/>
    </xf>
    <xf numFmtId="4" fontId="34" fillId="2" borderId="19" xfId="0" applyNumberFormat="1" applyFont="1" applyFill="1" applyBorder="1" applyAlignment="1">
      <alignment vertical="center"/>
    </xf>
    <xf numFmtId="4" fontId="35" fillId="2" borderId="19" xfId="0" applyNumberFormat="1" applyFont="1" applyFill="1" applyBorder="1" applyAlignment="1">
      <alignment horizontal="right" vertical="center"/>
    </xf>
    <xf numFmtId="4" fontId="35" fillId="2" borderId="21" xfId="0" applyNumberFormat="1" applyFont="1" applyFill="1" applyBorder="1" applyAlignment="1">
      <alignment horizontal="right" vertical="center"/>
    </xf>
    <xf numFmtId="4" fontId="33" fillId="6" borderId="122" xfId="0" applyNumberFormat="1" applyFont="1" applyFill="1" applyBorder="1" applyAlignment="1">
      <alignment horizontal="right" vertical="center"/>
    </xf>
    <xf numFmtId="4" fontId="33" fillId="2" borderId="101" xfId="0" applyNumberFormat="1" applyFont="1" applyFill="1" applyBorder="1" applyAlignment="1">
      <alignment vertical="center"/>
    </xf>
    <xf numFmtId="4" fontId="33" fillId="2" borderId="19" xfId="0" applyNumberFormat="1" applyFont="1" applyFill="1" applyBorder="1" applyAlignment="1">
      <alignment vertical="center"/>
    </xf>
    <xf numFmtId="4" fontId="33" fillId="2" borderId="19" xfId="0" applyNumberFormat="1" applyFont="1" applyFill="1" applyBorder="1" applyAlignment="1">
      <alignment horizontal="right" vertical="center"/>
    </xf>
    <xf numFmtId="4" fontId="33" fillId="2" borderId="21" xfId="0" applyNumberFormat="1" applyFont="1" applyFill="1" applyBorder="1" applyAlignment="1">
      <alignment horizontal="right" vertical="center"/>
    </xf>
    <xf numFmtId="4" fontId="34" fillId="2" borderId="103" xfId="0" applyNumberFormat="1" applyFont="1" applyFill="1" applyBorder="1" applyAlignment="1">
      <alignment vertical="center"/>
    </xf>
    <xf numFmtId="4" fontId="34" fillId="2" borderId="104" xfId="0" applyNumberFormat="1" applyFont="1" applyFill="1" applyBorder="1" applyAlignment="1">
      <alignment vertical="center"/>
    </xf>
    <xf numFmtId="4" fontId="34" fillId="2" borderId="104" xfId="0" applyNumberFormat="1" applyFont="1" applyFill="1" applyBorder="1" applyAlignment="1">
      <alignment horizontal="right" vertical="center"/>
    </xf>
    <xf numFmtId="4" fontId="34" fillId="2" borderId="123" xfId="0" applyNumberFormat="1" applyFont="1" applyFill="1" applyBorder="1" applyAlignment="1">
      <alignment horizontal="right" vertical="center"/>
    </xf>
    <xf numFmtId="4" fontId="33" fillId="6" borderId="124" xfId="0" applyNumberFormat="1" applyFont="1" applyFill="1" applyBorder="1" applyAlignment="1">
      <alignment horizontal="right" vertical="center"/>
    </xf>
    <xf numFmtId="4" fontId="34" fillId="2" borderId="0" xfId="0" applyNumberFormat="1" applyFont="1" applyFill="1" applyAlignment="1">
      <alignment vertical="center"/>
    </xf>
    <xf numFmtId="4" fontId="34" fillId="2" borderId="0" xfId="0" applyNumberFormat="1" applyFont="1" applyFill="1" applyAlignment="1">
      <alignment horizontal="right" vertical="center"/>
    </xf>
    <xf numFmtId="4" fontId="33" fillId="2" borderId="0" xfId="0" applyNumberFormat="1" applyFont="1" applyFill="1" applyAlignment="1">
      <alignment horizontal="right" vertical="center"/>
    </xf>
    <xf numFmtId="0" fontId="37" fillId="0" borderId="0" xfId="0" applyFont="1"/>
    <xf numFmtId="0" fontId="39" fillId="0" borderId="0" xfId="0" applyFont="1"/>
    <xf numFmtId="0" fontId="40" fillId="0" borderId="0" xfId="0" applyFont="1"/>
    <xf numFmtId="4" fontId="40" fillId="0" borderId="0" xfId="0" applyNumberFormat="1" applyFont="1"/>
    <xf numFmtId="0" fontId="41" fillId="0" borderId="0" xfId="0" applyFont="1"/>
    <xf numFmtId="0" fontId="15" fillId="3" borderId="5" xfId="1" applyFont="1" applyFill="1" applyBorder="1" applyAlignment="1">
      <alignment horizontal="center" vertical="center" wrapText="1"/>
    </xf>
    <xf numFmtId="0" fontId="15" fillId="3" borderId="0" xfId="1" applyFont="1" applyFill="1" applyAlignment="1">
      <alignment horizontal="center" vertical="center" wrapText="1"/>
    </xf>
    <xf numFmtId="0" fontId="15" fillId="3" borderId="1" xfId="1" applyFont="1" applyFill="1" applyBorder="1" applyAlignment="1">
      <alignment horizontal="center" vertical="center" wrapText="1"/>
    </xf>
    <xf numFmtId="0" fontId="4" fillId="2" borderId="0" xfId="1" applyFont="1" applyFill="1" applyAlignment="1">
      <alignment horizontal="center" vertical="top" wrapText="1"/>
    </xf>
    <xf numFmtId="0" fontId="6" fillId="2" borderId="0" xfId="1" applyFont="1" applyFill="1" applyAlignment="1">
      <alignment horizontal="center" vertical="top" wrapText="1"/>
    </xf>
    <xf numFmtId="0" fontId="9" fillId="2" borderId="1" xfId="1" applyFont="1" applyFill="1" applyBorder="1" applyAlignment="1">
      <alignment horizontal="left" vertical="top" wrapText="1"/>
    </xf>
    <xf numFmtId="0" fontId="13" fillId="2" borderId="1" xfId="1" applyFont="1" applyFill="1" applyBorder="1" applyAlignment="1">
      <alignment horizontal="left" wrapText="1"/>
    </xf>
    <xf numFmtId="0" fontId="13" fillId="2" borderId="1" xfId="1" applyFont="1" applyFill="1" applyBorder="1" applyAlignment="1">
      <alignment horizontal="left" vertical="top" wrapText="1"/>
    </xf>
    <xf numFmtId="0" fontId="13" fillId="2" borderId="0" xfId="1" applyFont="1" applyFill="1" applyAlignment="1">
      <alignment horizontal="left" vertical="top" wrapText="1"/>
    </xf>
    <xf numFmtId="0" fontId="14" fillId="3" borderId="2" xfId="1" applyFont="1" applyFill="1" applyBorder="1" applyAlignment="1">
      <alignment horizontal="center" vertical="top" wrapText="1"/>
    </xf>
    <xf numFmtId="0" fontId="14" fillId="3" borderId="3" xfId="1" applyFont="1" applyFill="1" applyBorder="1" applyAlignment="1">
      <alignment horizontal="center" vertical="top" wrapText="1"/>
    </xf>
    <xf numFmtId="0" fontId="14" fillId="3" borderId="9" xfId="1" applyFont="1" applyFill="1" applyBorder="1" applyAlignment="1">
      <alignment horizontal="center" vertical="top" wrapText="1"/>
    </xf>
    <xf numFmtId="0" fontId="14" fillId="3" borderId="10" xfId="1" applyFont="1" applyFill="1" applyBorder="1" applyAlignment="1">
      <alignment horizontal="center" vertical="top" wrapText="1"/>
    </xf>
    <xf numFmtId="0" fontId="8" fillId="3" borderId="4"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14" fillId="3" borderId="4" xfId="1" applyFont="1" applyFill="1" applyBorder="1" applyAlignment="1">
      <alignment horizontal="center" vertical="center" wrapText="1"/>
    </xf>
    <xf numFmtId="0" fontId="14" fillId="3" borderId="11" xfId="1" applyFont="1" applyFill="1" applyBorder="1" applyAlignment="1">
      <alignment horizontal="center" vertical="center" wrapText="1"/>
    </xf>
    <xf numFmtId="0" fontId="14" fillId="3" borderId="13" xfId="1" applyFont="1" applyFill="1" applyBorder="1" applyAlignment="1">
      <alignment horizontal="center" vertical="center" wrapText="1"/>
    </xf>
    <xf numFmtId="0" fontId="15" fillId="3" borderId="2" xfId="1" applyFont="1" applyFill="1" applyBorder="1" applyAlignment="1">
      <alignment horizontal="center" vertical="center" wrapText="1"/>
    </xf>
    <xf numFmtId="0" fontId="15" fillId="3" borderId="12" xfId="1" applyFont="1" applyFill="1" applyBorder="1" applyAlignment="1">
      <alignment horizontal="center" vertical="center" wrapText="1"/>
    </xf>
    <xf numFmtId="0" fontId="15" fillId="3" borderId="9" xfId="1" applyFont="1" applyFill="1" applyBorder="1" applyAlignment="1">
      <alignment horizontal="center" vertical="center" wrapText="1"/>
    </xf>
    <xf numFmtId="0" fontId="14" fillId="3" borderId="5" xfId="1" applyFont="1" applyFill="1" applyBorder="1" applyAlignment="1">
      <alignment horizontal="center" vertical="center" wrapText="1"/>
    </xf>
    <xf numFmtId="0" fontId="14" fillId="3" borderId="0" xfId="1" applyFont="1" applyFill="1" applyAlignment="1">
      <alignment horizontal="center" vertical="center" wrapText="1"/>
    </xf>
    <xf numFmtId="0" fontId="14" fillId="3" borderId="1" xfId="1" applyFont="1" applyFill="1" applyBorder="1" applyAlignment="1">
      <alignment horizontal="center" vertical="center" wrapText="1"/>
    </xf>
    <xf numFmtId="0" fontId="16" fillId="3" borderId="6" xfId="1" applyFont="1" applyFill="1" applyBorder="1" applyAlignment="1">
      <alignment horizontal="center" vertical="center" wrapText="1"/>
    </xf>
    <xf numFmtId="0" fontId="16" fillId="3" borderId="7" xfId="1" applyFont="1" applyFill="1" applyBorder="1" applyAlignment="1">
      <alignment horizontal="center" vertical="center" wrapText="1"/>
    </xf>
    <xf numFmtId="0" fontId="16" fillId="3" borderId="8" xfId="1" applyFont="1" applyFill="1" applyBorder="1" applyAlignment="1">
      <alignment horizontal="center" vertical="center" wrapText="1"/>
    </xf>
    <xf numFmtId="0" fontId="12" fillId="3" borderId="4" xfId="1" applyFont="1" applyFill="1" applyBorder="1" applyAlignment="1">
      <alignment horizontal="center" vertical="center" wrapText="1"/>
    </xf>
    <xf numFmtId="0" fontId="12" fillId="3" borderId="13" xfId="1" applyFont="1" applyFill="1" applyBorder="1" applyAlignment="1">
      <alignment horizontal="center" vertical="center" wrapText="1"/>
    </xf>
    <xf numFmtId="0" fontId="17" fillId="3" borderId="5" xfId="1" applyFont="1" applyFill="1" applyBorder="1" applyAlignment="1">
      <alignment horizontal="center" vertical="center" wrapText="1"/>
    </xf>
    <xf numFmtId="0" fontId="17" fillId="3" borderId="1" xfId="1" applyFont="1" applyFill="1" applyBorder="1" applyAlignment="1">
      <alignment horizontal="center" vertical="center" wrapText="1"/>
    </xf>
    <xf numFmtId="0" fontId="18" fillId="3" borderId="6" xfId="1" applyFont="1" applyFill="1" applyBorder="1" applyAlignment="1">
      <alignment horizontal="center" vertical="center" wrapText="1"/>
    </xf>
    <xf numFmtId="0" fontId="18" fillId="3" borderId="7" xfId="1" applyFont="1" applyFill="1" applyBorder="1" applyAlignment="1">
      <alignment horizontal="center" vertical="center" wrapText="1"/>
    </xf>
    <xf numFmtId="0" fontId="18" fillId="3" borderId="8" xfId="1" applyFont="1" applyFill="1" applyBorder="1" applyAlignment="1">
      <alignment horizontal="center" vertical="center" wrapText="1"/>
    </xf>
    <xf numFmtId="0" fontId="0" fillId="4" borderId="16" xfId="0" applyFill="1" applyBorder="1" applyAlignment="1">
      <alignment horizontal="center" vertical="top" wrapText="1"/>
    </xf>
    <xf numFmtId="0" fontId="0" fillId="4" borderId="20" xfId="0" applyFill="1" applyBorder="1" applyAlignment="1">
      <alignment horizontal="center" vertical="top" wrapText="1"/>
    </xf>
    <xf numFmtId="0" fontId="0" fillId="4" borderId="27" xfId="0" applyFill="1" applyBorder="1" applyAlignment="1">
      <alignment horizontal="center" vertical="top" wrapText="1"/>
    </xf>
    <xf numFmtId="0" fontId="3" fillId="5" borderId="14" xfId="1" applyFont="1" applyFill="1" applyBorder="1" applyAlignment="1" applyProtection="1">
      <alignment horizontal="left" vertical="top" wrapText="1"/>
      <protection locked="0"/>
    </xf>
    <xf numFmtId="0" fontId="3" fillId="5" borderId="18" xfId="1" applyFont="1" applyFill="1" applyBorder="1" applyAlignment="1" applyProtection="1">
      <alignment horizontal="left" vertical="top" wrapText="1"/>
      <protection locked="0"/>
    </xf>
    <xf numFmtId="0" fontId="3" fillId="5" borderId="24" xfId="1" applyFont="1" applyFill="1" applyBorder="1" applyAlignment="1" applyProtection="1">
      <alignment horizontal="left" vertical="top" wrapText="1"/>
      <protection locked="0"/>
    </xf>
    <xf numFmtId="0" fontId="3" fillId="2" borderId="14" xfId="1" applyFont="1" applyFill="1" applyBorder="1" applyAlignment="1" applyProtection="1">
      <alignment horizontal="left" vertical="top" wrapText="1"/>
      <protection locked="0"/>
    </xf>
    <xf numFmtId="0" fontId="3" fillId="2" borderId="18" xfId="1" applyFont="1" applyFill="1" applyBorder="1" applyAlignment="1" applyProtection="1">
      <alignment horizontal="left" vertical="top" wrapText="1"/>
      <protection locked="0"/>
    </xf>
    <xf numFmtId="0" fontId="3" fillId="2" borderId="24" xfId="1" applyFont="1" applyFill="1" applyBorder="1" applyAlignment="1" applyProtection="1">
      <alignment horizontal="left" vertical="top" wrapText="1"/>
      <protection locked="0"/>
    </xf>
    <xf numFmtId="0" fontId="20" fillId="2" borderId="15" xfId="1" applyFont="1" applyFill="1" applyBorder="1" applyAlignment="1" applyProtection="1">
      <alignment horizontal="left" vertical="top" wrapText="1"/>
      <protection locked="0"/>
    </xf>
    <xf numFmtId="0" fontId="20" fillId="2" borderId="19" xfId="1" applyFont="1" applyFill="1" applyBorder="1" applyAlignment="1" applyProtection="1">
      <alignment horizontal="left" vertical="top" wrapText="1"/>
      <protection locked="0"/>
    </xf>
    <xf numFmtId="0" fontId="20" fillId="2" borderId="25" xfId="1" applyFont="1" applyFill="1" applyBorder="1" applyAlignment="1" applyProtection="1">
      <alignment horizontal="left" vertical="top" wrapText="1"/>
      <protection locked="0"/>
    </xf>
    <xf numFmtId="0" fontId="3" fillId="2" borderId="35" xfId="1" applyFont="1" applyFill="1" applyBorder="1" applyAlignment="1" applyProtection="1">
      <alignment horizontal="left" vertical="top" wrapText="1"/>
      <protection locked="0"/>
    </xf>
    <xf numFmtId="0" fontId="3" fillId="2" borderId="36" xfId="1" applyFont="1" applyFill="1" applyBorder="1" applyAlignment="1" applyProtection="1">
      <alignment horizontal="left" vertical="top" wrapText="1"/>
      <protection locked="0"/>
    </xf>
    <xf numFmtId="0" fontId="3" fillId="2" borderId="37" xfId="1" applyFont="1" applyFill="1" applyBorder="1" applyAlignment="1" applyProtection="1">
      <alignment horizontal="left" vertical="top" wrapText="1"/>
      <protection locked="0"/>
    </xf>
    <xf numFmtId="0" fontId="3" fillId="2" borderId="2" xfId="1" applyFont="1" applyFill="1" applyBorder="1" applyAlignment="1" applyProtection="1">
      <alignment horizontal="left" vertical="top" wrapText="1"/>
      <protection locked="0"/>
    </xf>
    <xf numFmtId="0" fontId="3" fillId="2" borderId="12" xfId="1" applyFont="1" applyFill="1" applyBorder="1" applyAlignment="1" applyProtection="1">
      <alignment horizontal="left" vertical="top" wrapText="1"/>
      <protection locked="0"/>
    </xf>
    <xf numFmtId="0" fontId="3" fillId="2" borderId="9" xfId="1" applyFont="1" applyFill="1" applyBorder="1" applyAlignment="1" applyProtection="1">
      <alignment horizontal="left" vertical="top" wrapText="1"/>
      <protection locked="0"/>
    </xf>
    <xf numFmtId="0" fontId="3" fillId="2" borderId="43" xfId="1" applyFont="1" applyFill="1" applyBorder="1" applyAlignment="1" applyProtection="1">
      <alignment horizontal="left" vertical="top" wrapText="1"/>
      <protection locked="0"/>
    </xf>
    <xf numFmtId="0" fontId="3" fillId="2" borderId="39" xfId="1" applyFont="1" applyFill="1" applyBorder="1" applyAlignment="1" applyProtection="1">
      <alignment horizontal="left" vertical="top" wrapText="1"/>
      <protection locked="0"/>
    </xf>
    <xf numFmtId="0" fontId="3" fillId="2" borderId="48" xfId="1" applyFont="1" applyFill="1" applyBorder="1" applyAlignment="1" applyProtection="1">
      <alignment horizontal="left" vertical="top" wrapText="1"/>
      <protection locked="0"/>
    </xf>
    <xf numFmtId="0" fontId="3" fillId="2" borderId="45" xfId="1" applyFont="1" applyFill="1" applyBorder="1" applyAlignment="1" applyProtection="1">
      <alignment horizontal="left" vertical="top" wrapText="1"/>
      <protection hidden="1"/>
    </xf>
    <xf numFmtId="0" fontId="3" fillId="2" borderId="47" xfId="1" applyFont="1" applyFill="1" applyBorder="1" applyAlignment="1" applyProtection="1">
      <alignment horizontal="left" vertical="top" wrapText="1"/>
      <protection hidden="1"/>
    </xf>
    <xf numFmtId="0" fontId="3" fillId="2" borderId="49" xfId="1" applyFont="1" applyFill="1" applyBorder="1" applyAlignment="1" applyProtection="1">
      <alignment horizontal="left" vertical="top" wrapText="1"/>
      <protection hidden="1"/>
    </xf>
    <xf numFmtId="0" fontId="20" fillId="2" borderId="46" xfId="1" applyFont="1" applyFill="1" applyBorder="1" applyAlignment="1" applyProtection="1">
      <alignment horizontal="left" vertical="top" wrapText="1"/>
      <protection locked="0"/>
    </xf>
    <xf numFmtId="0" fontId="20" fillId="2" borderId="39" xfId="1" applyFont="1" applyFill="1" applyBorder="1" applyAlignment="1" applyProtection="1">
      <alignment horizontal="left" vertical="top" wrapText="1"/>
      <protection locked="0"/>
    </xf>
    <xf numFmtId="0" fontId="20" fillId="2" borderId="40" xfId="1" applyFont="1" applyFill="1" applyBorder="1" applyAlignment="1" applyProtection="1">
      <alignment horizontal="left" vertical="top" wrapText="1"/>
      <protection locked="0"/>
    </xf>
    <xf numFmtId="0" fontId="3" fillId="2" borderId="40" xfId="1" applyFont="1" applyFill="1" applyBorder="1" applyAlignment="1" applyProtection="1">
      <alignment horizontal="left" vertical="top" wrapText="1"/>
      <protection locked="0"/>
    </xf>
    <xf numFmtId="0" fontId="20" fillId="2" borderId="43" xfId="1" applyFont="1" applyFill="1" applyBorder="1" applyAlignment="1" applyProtection="1">
      <alignment horizontal="left" vertical="top" wrapText="1"/>
      <protection locked="0"/>
    </xf>
    <xf numFmtId="0" fontId="3" fillId="2" borderId="62" xfId="1" applyFont="1" applyFill="1" applyBorder="1" applyAlignment="1" applyProtection="1">
      <alignment horizontal="left" vertical="top" wrapText="1"/>
      <protection locked="0"/>
    </xf>
    <xf numFmtId="0" fontId="3" fillId="2" borderId="65" xfId="1" applyFont="1" applyFill="1" applyBorder="1" applyAlignment="1" applyProtection="1">
      <alignment horizontal="left" vertical="top" wrapText="1"/>
      <protection locked="0"/>
    </xf>
    <xf numFmtId="0" fontId="3" fillId="2" borderId="70" xfId="1" applyFont="1" applyFill="1" applyBorder="1" applyAlignment="1" applyProtection="1">
      <alignment horizontal="left" vertical="top" wrapText="1"/>
      <protection locked="0"/>
    </xf>
    <xf numFmtId="0" fontId="20" fillId="2" borderId="66" xfId="1" applyFont="1" applyFill="1" applyBorder="1" applyAlignment="1" applyProtection="1">
      <alignment horizontal="left" vertical="top" wrapText="1"/>
      <protection locked="0"/>
    </xf>
    <xf numFmtId="0" fontId="20" fillId="2" borderId="65" xfId="1" applyFont="1" applyFill="1" applyBorder="1" applyAlignment="1" applyProtection="1">
      <alignment horizontal="left" vertical="top" wrapText="1"/>
      <protection locked="0"/>
    </xf>
    <xf numFmtId="0" fontId="20" fillId="2" borderId="68" xfId="1" applyFont="1" applyFill="1" applyBorder="1" applyAlignment="1" applyProtection="1">
      <alignment horizontal="left" vertical="top" wrapText="1"/>
      <protection locked="0"/>
    </xf>
    <xf numFmtId="0" fontId="26" fillId="2" borderId="52" xfId="1" applyFont="1" applyFill="1" applyBorder="1" applyAlignment="1" applyProtection="1">
      <alignment horizontal="left" vertical="top" wrapText="1"/>
      <protection locked="0"/>
    </xf>
    <xf numFmtId="0" fontId="26" fillId="2" borderId="54" xfId="1" applyFont="1" applyFill="1" applyBorder="1" applyAlignment="1" applyProtection="1">
      <alignment horizontal="left" vertical="top" wrapText="1"/>
      <protection locked="0"/>
    </xf>
    <xf numFmtId="0" fontId="26" fillId="2" borderId="10" xfId="1" applyFont="1" applyFill="1" applyBorder="1" applyAlignment="1" applyProtection="1">
      <alignment horizontal="left" vertical="top" wrapText="1"/>
      <protection locked="0"/>
    </xf>
    <xf numFmtId="0" fontId="20" fillId="2" borderId="4" xfId="1" applyFont="1" applyFill="1" applyBorder="1" applyAlignment="1" applyProtection="1">
      <alignment horizontal="left" vertical="top" wrapText="1"/>
      <protection locked="0"/>
    </xf>
    <xf numFmtId="0" fontId="20" fillId="2" borderId="11" xfId="1" applyFont="1" applyFill="1" applyBorder="1" applyAlignment="1" applyProtection="1">
      <alignment horizontal="left" vertical="top" wrapText="1"/>
      <protection locked="0"/>
    </xf>
    <xf numFmtId="0" fontId="20" fillId="2" borderId="13" xfId="1" applyFont="1" applyFill="1" applyBorder="1" applyAlignment="1" applyProtection="1">
      <alignment horizontal="left" vertical="top" wrapText="1"/>
      <protection locked="0"/>
    </xf>
    <xf numFmtId="0" fontId="31" fillId="0" borderId="69" xfId="0" applyFont="1" applyBorder="1" applyAlignment="1" applyProtection="1">
      <alignment horizontal="left" vertical="top" wrapText="1"/>
      <protection locked="0"/>
    </xf>
    <xf numFmtId="0" fontId="31" fillId="0" borderId="77" xfId="0" applyFont="1" applyBorder="1" applyAlignment="1" applyProtection="1">
      <alignment horizontal="left" vertical="top" wrapText="1"/>
      <protection locked="0"/>
    </xf>
    <xf numFmtId="0" fontId="31" fillId="0" borderId="78" xfId="0" applyFont="1" applyBorder="1" applyAlignment="1" applyProtection="1">
      <alignment horizontal="left" vertical="top" wrapText="1"/>
      <protection locked="0"/>
    </xf>
    <xf numFmtId="0" fontId="3" fillId="2" borderId="4" xfId="1" applyFont="1" applyFill="1" applyBorder="1" applyAlignment="1" applyProtection="1">
      <alignment horizontal="left" vertical="top" wrapText="1"/>
      <protection locked="0"/>
    </xf>
    <xf numFmtId="0" fontId="3" fillId="2" borderId="11" xfId="1" applyFont="1" applyFill="1" applyBorder="1" applyAlignment="1" applyProtection="1">
      <alignment horizontal="left" vertical="top" wrapText="1"/>
      <protection locked="0"/>
    </xf>
    <xf numFmtId="0" fontId="3" fillId="2" borderId="13" xfId="1" applyFont="1" applyFill="1" applyBorder="1" applyAlignment="1" applyProtection="1">
      <alignment horizontal="left" vertical="top" wrapText="1"/>
      <protection locked="0"/>
    </xf>
    <xf numFmtId="0" fontId="20" fillId="2" borderId="63" xfId="1" applyFont="1" applyFill="1" applyBorder="1" applyAlignment="1" applyProtection="1">
      <alignment horizontal="left" vertical="top" wrapText="1"/>
      <protection locked="0"/>
    </xf>
    <xf numFmtId="0" fontId="20" fillId="2" borderId="69" xfId="1" applyFont="1" applyFill="1" applyBorder="1" applyAlignment="1" applyProtection="1">
      <alignment horizontal="left" vertical="top" wrapText="1"/>
      <protection locked="0"/>
    </xf>
    <xf numFmtId="0" fontId="20" fillId="2" borderId="77" xfId="1" applyFont="1" applyFill="1" applyBorder="1" applyAlignment="1" applyProtection="1">
      <alignment horizontal="left" vertical="top" wrapText="1"/>
      <protection locked="0"/>
    </xf>
    <xf numFmtId="0" fontId="20" fillId="2" borderId="90" xfId="1" applyFont="1" applyFill="1" applyBorder="1" applyAlignment="1" applyProtection="1">
      <alignment horizontal="left" vertical="top" wrapText="1"/>
      <protection locked="0"/>
    </xf>
    <xf numFmtId="0" fontId="21" fillId="4" borderId="5" xfId="0" applyFont="1" applyFill="1" applyBorder="1" applyAlignment="1">
      <alignment horizontal="center" vertical="top" wrapText="1"/>
    </xf>
    <xf numFmtId="0" fontId="21" fillId="4" borderId="0" xfId="0" applyFont="1" applyFill="1" applyBorder="1" applyAlignment="1">
      <alignment horizontal="center" vertical="top" wrapText="1"/>
    </xf>
    <xf numFmtId="0" fontId="21" fillId="4" borderId="93" xfId="0" applyFont="1" applyFill="1" applyBorder="1" applyAlignment="1">
      <alignment horizontal="center" vertical="top" wrapText="1"/>
    </xf>
    <xf numFmtId="0" fontId="2" fillId="4" borderId="94" xfId="0" applyFont="1" applyFill="1" applyBorder="1" applyAlignment="1">
      <alignment horizontal="center" vertical="top"/>
    </xf>
    <xf numFmtId="0" fontId="2" fillId="4" borderId="11" xfId="0" applyFont="1" applyFill="1" applyBorder="1" applyAlignment="1">
      <alignment horizontal="center" vertical="top"/>
    </xf>
    <xf numFmtId="0" fontId="2" fillId="4" borderId="13" xfId="0" applyFont="1" applyFill="1" applyBorder="1" applyAlignment="1">
      <alignment horizontal="center" vertical="top"/>
    </xf>
    <xf numFmtId="0" fontId="2" fillId="4" borderId="4" xfId="0" applyFont="1" applyFill="1" applyBorder="1" applyAlignment="1">
      <alignment horizontal="center" vertical="top"/>
    </xf>
    <xf numFmtId="0" fontId="21" fillId="4" borderId="1" xfId="0" applyFont="1" applyFill="1" applyBorder="1" applyAlignment="1">
      <alignment horizontal="center" vertical="top" wrapText="1"/>
    </xf>
    <xf numFmtId="0" fontId="0" fillId="4" borderId="5" xfId="0" applyFill="1" applyBorder="1" applyAlignment="1">
      <alignment horizontal="center" vertical="top" wrapText="1"/>
    </xf>
    <xf numFmtId="0" fontId="0" fillId="4" borderId="0" xfId="0" applyFill="1" applyAlignment="1">
      <alignment horizontal="center" vertical="top" wrapText="1"/>
    </xf>
    <xf numFmtId="0" fontId="0" fillId="4" borderId="1" xfId="0" applyFill="1" applyBorder="1" applyAlignment="1">
      <alignment horizontal="center" vertical="top" wrapText="1"/>
    </xf>
    <xf numFmtId="0" fontId="20" fillId="2" borderId="84" xfId="1" applyFont="1" applyFill="1" applyBorder="1" applyAlignment="1" applyProtection="1">
      <alignment horizontal="left" vertical="top" wrapText="1"/>
      <protection locked="0"/>
    </xf>
    <xf numFmtId="0" fontId="20" fillId="2" borderId="85" xfId="1" applyFont="1" applyFill="1" applyBorder="1" applyAlignment="1" applyProtection="1">
      <alignment horizontal="left" vertical="top" wrapText="1"/>
      <protection locked="0"/>
    </xf>
    <xf numFmtId="0" fontId="0" fillId="0" borderId="4" xfId="2" applyFont="1" applyBorder="1" applyAlignment="1" applyProtection="1">
      <alignment horizontal="left" vertical="top" wrapText="1"/>
      <protection locked="0"/>
    </xf>
    <xf numFmtId="0" fontId="0" fillId="0" borderId="85" xfId="2" applyFont="1" applyBorder="1" applyAlignment="1" applyProtection="1">
      <alignment horizontal="left" vertical="top" wrapText="1"/>
      <protection locked="0"/>
    </xf>
    <xf numFmtId="0" fontId="1" fillId="0" borderId="84" xfId="2" applyFont="1" applyBorder="1" applyAlignment="1" applyProtection="1">
      <alignment horizontal="left" vertical="top" wrapText="1"/>
      <protection locked="0"/>
    </xf>
    <xf numFmtId="0" fontId="1" fillId="0" borderId="13" xfId="2" applyFont="1" applyBorder="1" applyAlignment="1" applyProtection="1">
      <alignment horizontal="left" vertical="top" wrapText="1"/>
      <protection locked="0"/>
    </xf>
    <xf numFmtId="0" fontId="26" fillId="2" borderId="4" xfId="1" applyFont="1" applyFill="1" applyBorder="1" applyAlignment="1" applyProtection="1">
      <alignment horizontal="center" vertical="top" wrapText="1"/>
      <protection locked="0"/>
    </xf>
    <xf numFmtId="0" fontId="26" fillId="2" borderId="11" xfId="1" applyFont="1" applyFill="1" applyBorder="1" applyAlignment="1" applyProtection="1">
      <alignment horizontal="center" vertical="top" wrapText="1"/>
      <protection locked="0"/>
    </xf>
    <xf numFmtId="0" fontId="26" fillId="2" borderId="13" xfId="1" applyFont="1" applyFill="1" applyBorder="1" applyAlignment="1" applyProtection="1">
      <alignment horizontal="center" vertical="top" wrapText="1"/>
      <protection locked="0"/>
    </xf>
    <xf numFmtId="4" fontId="33" fillId="2" borderId="0" xfId="0" applyNumberFormat="1" applyFont="1" applyFill="1" applyAlignment="1">
      <alignment horizontal="center"/>
    </xf>
    <xf numFmtId="4" fontId="33" fillId="2" borderId="64" xfId="0" applyNumberFormat="1" applyFont="1" applyFill="1" applyBorder="1" applyAlignment="1">
      <alignment horizontal="center" vertical="center"/>
    </xf>
    <xf numFmtId="0" fontId="33" fillId="0" borderId="0" xfId="0" applyFont="1" applyAlignment="1">
      <alignment horizontal="center"/>
    </xf>
    <xf numFmtId="0" fontId="33" fillId="0" borderId="75" xfId="0" applyFont="1" applyBorder="1" applyAlignment="1">
      <alignment horizontal="center" vertical="center"/>
    </xf>
    <xf numFmtId="0" fontId="33" fillId="0" borderId="95" xfId="0" applyFont="1" applyBorder="1" applyAlignment="1">
      <alignment horizontal="center" vertical="center"/>
    </xf>
    <xf numFmtId="0" fontId="33" fillId="2" borderId="0" xfId="0" applyFont="1" applyFill="1" applyAlignment="1">
      <alignment horizontal="center"/>
    </xf>
    <xf numFmtId="0" fontId="33" fillId="6" borderId="105" xfId="0" applyFont="1" applyFill="1" applyBorder="1" applyAlignment="1">
      <alignment horizontal="left" vertical="center"/>
    </xf>
    <xf numFmtId="0" fontId="33" fillId="6" borderId="106" xfId="0" applyFont="1" applyFill="1" applyBorder="1" applyAlignment="1">
      <alignment horizontal="left" vertical="center"/>
    </xf>
    <xf numFmtId="0" fontId="0" fillId="0" borderId="0" xfId="0" applyAlignment="1">
      <alignment horizontal="center"/>
    </xf>
  </cellXfs>
  <cellStyles count="3">
    <cellStyle name="Normal" xfId="0" builtinId="0"/>
    <cellStyle name="Normal 2 2" xfId="1" xr:uid="{31264F26-50AB-4508-91B2-904DCD4FA87C}"/>
    <cellStyle name="Normal 3" xfId="2" xr:uid="{8FBA7E45-5EAA-4219-B75D-FBB06571EC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bonilla/Documents/2017/Plan%20presupuesto%202018/POI%202018%20PROGRAMA%20T&#201;CNICO/CJ-1%20Condici&#243;n%20Jur&#237;dic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Y:\Planificacion\UPI%202019\INFORMES\INFORME%203%20TRIMESTRE%202019\INFORMES%20PROGRAMA%20T&#201;CNICO\DR-6%20INFORME%20III%20TRIMESTRE%20201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Planificacion\UPI%202019\INFORMES\INFORME%203%20TRIMESTRE%202019\INFORMES%20PROGRAMA%20T&#201;CNICO\VI-1%20INFORME%20III%20TRIMESTR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Y:\Planificacion\UPI%202019\INFORMES\INFORME%203%20TRIMESTRE%202019\INFORMES%20PROGRAMA%20T&#201;CNICO\DR-3%20INFORME%20III%20TRIMEST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Planificacion\UPI%202019\INFORMES\INFORME%203%20TRIMESTRE%202019\INFORMES%20PROGRAMA%20T&#201;CNICO\CA-1%20%20INFORME%20POI%20III%20TRIMESTRE%2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bonilla/Documents/2016/POI%202017/POI%202017%20AREAS%20T&#201;CNICAS/Copia%20de%20AV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Zbarboza/AppData/Local/Microsoft/Windows/INetCache/Content.Outlook/6D0Y91QR/MATRIZ%20INAMU%20POI%202018%20UIN%2011%20DE%20AGOST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Planificacion\UPI%202019\INFORMES\INFORME%203%20TRIMESTRE%202019\INFORMES%20PROGRAMA%20T&#201;CNICO\DEI%201%20Y%202%20INFORME%20III%20TRIMESTRE%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Planificacion\UPI%202019\INFORMES\INFORME%203%20TRIMESTRE%202019\INFORMES%20PROGRAMA%20T&#201;CNICO\DR-8%20INFORME%20III%20TRIMESTRE%2020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Planificacion\UPI%202019\INFORMES\INFORME%203%20TRIMESTRE%202019\INFORMES%20PROGRAMA%20T&#201;CNICO\CI-1%20INFORME%20III%20TRIMESTRE%2020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Planificacion\UPI%202019\INFORMES\INFORME%203%20TRIMESTRE%202019\INFORMES%20PROGRAMA%20T&#201;CNICO\DR-4%20INFORME%20III%20TRIMESTRE%2020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Y:\Planificacion\UPI%202019\INFORMES\INFORME%203%20TRIMESTRE%202019\INFORMES%20PROGRAMA%20T&#201;CNICO\DR-5%20INFORME%20III%20TRIMESTR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I 2018"/>
      <sheetName val="Hoja1"/>
      <sheetName val="Hoja2"/>
      <sheetName val="CATÁLOGO AL 8 DE JUNIO 16"/>
      <sheetName val="Hoja4"/>
    </sheetNames>
    <sheetDataSet>
      <sheetData sheetId="0">
        <row r="76">
          <cell r="L76" t="str">
            <v xml:space="preserve">_1.1  </v>
          </cell>
          <cell r="M76" t="str">
            <v>DHIS_15</v>
          </cell>
        </row>
        <row r="77">
          <cell r="L77" t="str">
            <v xml:space="preserve">_1.2  </v>
          </cell>
          <cell r="M77" t="str">
            <v>DHIS_15</v>
          </cell>
        </row>
        <row r="78">
          <cell r="L78" t="str">
            <v xml:space="preserve">_1.3  </v>
          </cell>
          <cell r="M78" t="str">
            <v>DHIS_15</v>
          </cell>
        </row>
        <row r="79">
          <cell r="L79" t="str">
            <v xml:space="preserve">_1.4  </v>
          </cell>
          <cell r="M79" t="str">
            <v>DHIS_15</v>
          </cell>
        </row>
        <row r="80">
          <cell r="L80" t="str">
            <v xml:space="preserve">_10.1 </v>
          </cell>
          <cell r="M80" t="str">
            <v>DHIS_12A</v>
          </cell>
        </row>
        <row r="81">
          <cell r="L81" t="str">
            <v xml:space="preserve">_11.1 </v>
          </cell>
          <cell r="M81" t="str">
            <v>DHIS_12A</v>
          </cell>
        </row>
        <row r="82">
          <cell r="L82" t="str">
            <v xml:space="preserve">_12.1 </v>
          </cell>
          <cell r="M82" t="str">
            <v>DHIS_12A</v>
          </cell>
        </row>
        <row r="83">
          <cell r="L83" t="str">
            <v xml:space="preserve">_12.2 </v>
          </cell>
          <cell r="M83" t="str">
            <v>DHIS_12A</v>
          </cell>
        </row>
        <row r="84">
          <cell r="L84" t="str">
            <v xml:space="preserve">_12.3 </v>
          </cell>
          <cell r="M84" t="str">
            <v>DHIS_12A</v>
          </cell>
        </row>
        <row r="85">
          <cell r="L85" t="str">
            <v xml:space="preserve">_13.1 </v>
          </cell>
          <cell r="M85" t="str">
            <v>DHIS_12A</v>
          </cell>
        </row>
        <row r="86">
          <cell r="L86" t="str">
            <v xml:space="preserve">_14.1 </v>
          </cell>
          <cell r="M86" t="str">
            <v>DHIS_12A</v>
          </cell>
        </row>
        <row r="87">
          <cell r="L87" t="str">
            <v xml:space="preserve">_14.2 </v>
          </cell>
          <cell r="M87" t="str">
            <v>DHIS_12A</v>
          </cell>
        </row>
        <row r="88">
          <cell r="L88" t="str">
            <v xml:space="preserve">_15.1 </v>
          </cell>
          <cell r="M88" t="str">
            <v>DHIS_12A</v>
          </cell>
        </row>
        <row r="89">
          <cell r="L89" t="str">
            <v xml:space="preserve">_2.1  </v>
          </cell>
          <cell r="M89" t="str">
            <v>DHIS_12A</v>
          </cell>
        </row>
        <row r="90">
          <cell r="L90" t="str">
            <v xml:space="preserve">_2.2  </v>
          </cell>
          <cell r="M90" t="str">
            <v>DHIS_12A</v>
          </cell>
        </row>
        <row r="91">
          <cell r="L91" t="str">
            <v xml:space="preserve">_3.1  </v>
          </cell>
          <cell r="M91" t="str">
            <v>DHIS_12A</v>
          </cell>
        </row>
        <row r="92">
          <cell r="L92" t="str">
            <v xml:space="preserve">_3.2  </v>
          </cell>
          <cell r="M92" t="str">
            <v>DHIS_12A</v>
          </cell>
        </row>
        <row r="93">
          <cell r="L93" t="str">
            <v xml:space="preserve">_3.3  </v>
          </cell>
          <cell r="M93" t="str">
            <v>DHIS_12A</v>
          </cell>
        </row>
        <row r="94">
          <cell r="L94" t="str">
            <v xml:space="preserve">_4.1  </v>
          </cell>
          <cell r="M94" t="str">
            <v>DHIS_12A</v>
          </cell>
        </row>
        <row r="95">
          <cell r="L95" t="str">
            <v xml:space="preserve">_4.2  </v>
          </cell>
          <cell r="M95" t="str">
            <v>DHIS_12A</v>
          </cell>
        </row>
        <row r="96">
          <cell r="L96" t="str">
            <v xml:space="preserve">_5.1  </v>
          </cell>
          <cell r="M96" t="str">
            <v>DHIS_2.8</v>
          </cell>
        </row>
        <row r="97">
          <cell r="L97" t="str">
            <v xml:space="preserve">_6.1  </v>
          </cell>
          <cell r="M97" t="str">
            <v>DHIS_12B</v>
          </cell>
        </row>
        <row r="98">
          <cell r="L98" t="str">
            <v xml:space="preserve">_6.2  </v>
          </cell>
          <cell r="M98" t="str">
            <v>SCJP_1.2</v>
          </cell>
        </row>
        <row r="99">
          <cell r="L99" t="str">
            <v xml:space="preserve">_6.3  </v>
          </cell>
          <cell r="M99" t="str">
            <v>SCJP_1.1</v>
          </cell>
        </row>
        <row r="100">
          <cell r="L100" t="str">
            <v>_6.4.1</v>
          </cell>
          <cell r="M100" t="str">
            <v>SCJP_1.1</v>
          </cell>
        </row>
        <row r="101">
          <cell r="L101" t="str">
            <v>_6.4.2</v>
          </cell>
          <cell r="M101" t="str">
            <v>SCJP_1.1</v>
          </cell>
        </row>
        <row r="102">
          <cell r="L102" t="str">
            <v>_6.4.3</v>
          </cell>
          <cell r="M102" t="str">
            <v>SCJP_1.1</v>
          </cell>
        </row>
        <row r="103">
          <cell r="L103" t="str">
            <v xml:space="preserve">_6.5  </v>
          </cell>
          <cell r="M103" t="str">
            <v>SCJP_1.2</v>
          </cell>
        </row>
        <row r="104">
          <cell r="L104" t="str">
            <v>_7.1.1</v>
          </cell>
          <cell r="M104" t="str">
            <v>DHIS_12A</v>
          </cell>
        </row>
        <row r="105">
          <cell r="L105" t="str">
            <v>_7.1.2</v>
          </cell>
          <cell r="M105" t="str">
            <v>DHIS_12B</v>
          </cell>
        </row>
        <row r="106">
          <cell r="L106" t="str">
            <v xml:space="preserve">_7.2  </v>
          </cell>
          <cell r="M106" t="str">
            <v>DHIS_12A</v>
          </cell>
        </row>
        <row r="107">
          <cell r="L107" t="str">
            <v xml:space="preserve">_7.3  </v>
          </cell>
          <cell r="M107" t="str">
            <v>DHIS_12A</v>
          </cell>
        </row>
        <row r="108">
          <cell r="L108" t="str">
            <v xml:space="preserve">_8.1  </v>
          </cell>
          <cell r="M108" t="str">
            <v>DHIS_12A</v>
          </cell>
        </row>
        <row r="109">
          <cell r="L109" t="str">
            <v xml:space="preserve">_8.2  </v>
          </cell>
          <cell r="M109" t="str">
            <v>DHIS_12A</v>
          </cell>
        </row>
        <row r="110">
          <cell r="L110" t="str">
            <v xml:space="preserve">_9.1  </v>
          </cell>
          <cell r="M110" t="str">
            <v>DHIS_12A</v>
          </cell>
        </row>
        <row r="111">
          <cell r="L111" t="str">
            <v xml:space="preserve">_9.2  </v>
          </cell>
          <cell r="M111" t="str">
            <v>DHIS_12A</v>
          </cell>
        </row>
      </sheetData>
      <sheetData sheetId="1"/>
      <sheetData sheetId="2"/>
      <sheetData sheetId="3"/>
      <sheetData sheetId="4"/>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POI 2019"/>
      <sheetName val="Hoja4"/>
      <sheetName val="FODESAF"/>
      <sheetName val="INFORME NARRATIVO"/>
      <sheetName val="CONTROL INTERNO Y SEVRI"/>
      <sheetName val="AUDITORÍA EXTERNA"/>
      <sheetName val="LISTAS DE PARTICIPACIÓN"/>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POI 2019"/>
      <sheetName val="Hoja4"/>
      <sheetName val="FODESAF"/>
      <sheetName val="INFORME NARRATIVO"/>
      <sheetName val="CONTROL INTERNO Y SEVRI"/>
      <sheetName val="Hoja1"/>
      <sheetName val="AUDITORÍA EXTERNA"/>
      <sheetName val="LISTAS DE PARTICIPACIÓN"/>
    </sheetNames>
    <sheetDataSet>
      <sheetData sheetId="0"/>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POI 2019"/>
      <sheetName val="Hoja4"/>
      <sheetName val="INFORME NARRATIVO"/>
      <sheetName val="CONTROL INTERNO Y SEVRI"/>
      <sheetName val="AUDITORÍA EXTERNA"/>
      <sheetName val="LISTAS DE PARTICIPACIÓN"/>
      <sheetName val="FODESAF"/>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POI 2019"/>
      <sheetName val="Hoja4"/>
      <sheetName val="FODESAF"/>
      <sheetName val="INFORME NARRATIVO"/>
      <sheetName val="CONTROL INTERNO Y SEVRI"/>
      <sheetName val="AUDITORÍA EXTERNA"/>
      <sheetName val="LISTAS III TRIMESTRE"/>
    </sheetNames>
    <sheetDataSet>
      <sheetData sheetId="0"/>
      <sheetData sheetId="1">
        <row r="4">
          <cell r="B4" t="str">
            <v>CJ_1</v>
          </cell>
          <cell r="C4" t="str">
            <v>Condición Jurídica y derechos Humanos de las Mujeres</v>
          </cell>
        </row>
        <row r="5">
          <cell r="B5" t="str">
            <v>DR_2</v>
          </cell>
          <cell r="C5" t="str">
            <v>Unidad Regional Brunca</v>
          </cell>
        </row>
        <row r="6">
          <cell r="B6" t="str">
            <v>DR_3</v>
          </cell>
          <cell r="C6" t="str">
            <v>Unidad Regional Chorotega</v>
          </cell>
        </row>
        <row r="7">
          <cell r="B7" t="str">
            <v>DR_4</v>
          </cell>
          <cell r="C7" t="str">
            <v>Unidad Regional Huetar Caribe</v>
          </cell>
        </row>
        <row r="8">
          <cell r="B8" t="str">
            <v>DR_5</v>
          </cell>
          <cell r="C8" t="str">
            <v>Unidad Regional Pacífico Central</v>
          </cell>
        </row>
        <row r="9">
          <cell r="B9" t="str">
            <v>DR_6</v>
          </cell>
          <cell r="C9" t="str">
            <v>Unidad Regional Central subsede Oriente</v>
          </cell>
        </row>
        <row r="10">
          <cell r="B10" t="str">
            <v>DR_7</v>
          </cell>
          <cell r="C10" t="str">
            <v>Unidad Regional Huetar Norte</v>
          </cell>
        </row>
        <row r="11">
          <cell r="B11" t="str">
            <v>DR_8</v>
          </cell>
          <cell r="C11" t="str">
            <v>Unidad Regional Central subsede Occidente</v>
          </cell>
        </row>
        <row r="12">
          <cell r="B12" t="str">
            <v>DR_9</v>
          </cell>
          <cell r="C12" t="str">
            <v>Fomujeres</v>
          </cell>
        </row>
        <row r="13">
          <cell r="B13" t="str">
            <v>EI_1</v>
          </cell>
          <cell r="C13" t="str">
            <v>Unidad de Documentación</v>
          </cell>
        </row>
        <row r="14">
          <cell r="B14" t="str">
            <v>GP_1</v>
          </cell>
          <cell r="C14" t="str">
            <v>Gestión Políticas Públicas</v>
          </cell>
        </row>
        <row r="15">
          <cell r="B15" t="str">
            <v>VI_1</v>
          </cell>
          <cell r="C15" t="str">
            <v>Violencia de Género - Coordinación</v>
          </cell>
        </row>
        <row r="16">
          <cell r="B16" t="str">
            <v>VI_2</v>
          </cell>
          <cell r="C16" t="str">
            <v>Delegación de la Mujer</v>
          </cell>
        </row>
        <row r="17">
          <cell r="B17" t="str">
            <v>VI_3</v>
          </cell>
          <cell r="C17" t="str">
            <v>CEAAM _ Área Metropolitana</v>
          </cell>
        </row>
        <row r="18">
          <cell r="B18" t="str">
            <v>VI_4</v>
          </cell>
          <cell r="C18" t="str">
            <v>CEAAM _ Huetar Caribe</v>
          </cell>
        </row>
        <row r="19">
          <cell r="B19" t="str">
            <v>VI_5</v>
          </cell>
          <cell r="C19" t="str">
            <v>CEAAM _ Occidente</v>
          </cell>
        </row>
        <row r="20">
          <cell r="B20" t="str">
            <v>CA_1</v>
          </cell>
          <cell r="C20" t="str">
            <v>Ciudadania Activa Liderazgo y Gestión Local</v>
          </cell>
        </row>
        <row r="21">
          <cell r="B21" t="str">
            <v>CI_1</v>
          </cell>
          <cell r="C21" t="str">
            <v>Construcción de Identidades y Proyectos de Vida</v>
          </cell>
        </row>
        <row r="22">
          <cell r="B22" t="str">
            <v>CJ_1</v>
          </cell>
          <cell r="C22" t="str">
            <v>Condición Jurídica y derechos Humanos de las Mujeres</v>
          </cell>
        </row>
        <row r="23">
          <cell r="B23" t="str">
            <v>DR_2</v>
          </cell>
          <cell r="C23" t="str">
            <v>Unidad Regional Brunca</v>
          </cell>
        </row>
        <row r="24">
          <cell r="B24" t="str">
            <v>DR_3</v>
          </cell>
          <cell r="C24" t="str">
            <v>Unidad Regional Chorotega</v>
          </cell>
        </row>
        <row r="25">
          <cell r="B25" t="str">
            <v>DR_4</v>
          </cell>
          <cell r="C25" t="str">
            <v>Unidad Regional Huetar Caribe</v>
          </cell>
        </row>
        <row r="26">
          <cell r="B26" t="str">
            <v>DR_5</v>
          </cell>
          <cell r="C26" t="str">
            <v>Unidad Regional Pacífico Central</v>
          </cell>
        </row>
        <row r="27">
          <cell r="B27" t="str">
            <v>DR_6</v>
          </cell>
          <cell r="C27" t="str">
            <v>Unidad Regional Central subsede Oriente</v>
          </cell>
        </row>
        <row r="28">
          <cell r="B28" t="str">
            <v>DR_7</v>
          </cell>
          <cell r="C28" t="str">
            <v>Unidad Regional Huetar Norte</v>
          </cell>
        </row>
        <row r="29">
          <cell r="B29" t="str">
            <v>DR_8</v>
          </cell>
          <cell r="C29" t="str">
            <v>Unidad Regional Central subsede Occidente</v>
          </cell>
        </row>
        <row r="30">
          <cell r="B30" t="str">
            <v>EI_1</v>
          </cell>
          <cell r="C30" t="str">
            <v>Unidad de Documentación</v>
          </cell>
        </row>
        <row r="31">
          <cell r="B31" t="str">
            <v>EI_2</v>
          </cell>
          <cell r="C31" t="str">
            <v>Unidad Investigación</v>
          </cell>
        </row>
        <row r="32">
          <cell r="B32" t="str">
            <v>GP_1</v>
          </cell>
          <cell r="C32" t="str">
            <v>Gestión Políticas Públicas</v>
          </cell>
        </row>
        <row r="33">
          <cell r="B33" t="str">
            <v>VI_1</v>
          </cell>
          <cell r="C33" t="str">
            <v>Violencia de Género - Coordinación</v>
          </cell>
        </row>
        <row r="34">
          <cell r="B34" t="str">
            <v>VI_2</v>
          </cell>
          <cell r="C34" t="str">
            <v>Delegación de la Mujer</v>
          </cell>
        </row>
        <row r="35">
          <cell r="B35" t="str">
            <v>CA_1</v>
          </cell>
          <cell r="C35" t="str">
            <v>Ciudadania Activa Liderazgo y Gestión Local</v>
          </cell>
        </row>
        <row r="36">
          <cell r="B36" t="str">
            <v>CI_1</v>
          </cell>
          <cell r="C36" t="str">
            <v>Construcción de Identidades y Proyectos de Vida</v>
          </cell>
        </row>
        <row r="37">
          <cell r="B37" t="str">
            <v>DR_1</v>
          </cell>
          <cell r="C37" t="str">
            <v>Desarrollo Reg. _ Coordinación</v>
          </cell>
        </row>
        <row r="38">
          <cell r="B38" t="str">
            <v>DR_2</v>
          </cell>
          <cell r="C38" t="str">
            <v>Unidad Regional Brunca</v>
          </cell>
        </row>
        <row r="39">
          <cell r="B39" t="str">
            <v>DR_3</v>
          </cell>
          <cell r="C39" t="str">
            <v>Unidad Regional Chorotega</v>
          </cell>
        </row>
        <row r="40">
          <cell r="B40" t="str">
            <v>DR_4</v>
          </cell>
          <cell r="C40" t="str">
            <v>Unidad Regional Huetar Caribe</v>
          </cell>
        </row>
        <row r="41">
          <cell r="B41" t="str">
            <v>DR_5</v>
          </cell>
          <cell r="C41" t="str">
            <v>Unidad Regional Pacífico Central</v>
          </cell>
        </row>
        <row r="42">
          <cell r="B42" t="str">
            <v>DR_6</v>
          </cell>
          <cell r="C42" t="str">
            <v>Unidad Regional Central subsede Oriente</v>
          </cell>
        </row>
        <row r="43">
          <cell r="B43" t="str">
            <v>DR_7</v>
          </cell>
          <cell r="C43" t="str">
            <v>Unidad Regional Huetar Norte</v>
          </cell>
        </row>
        <row r="44">
          <cell r="B44" t="str">
            <v>DR_8</v>
          </cell>
          <cell r="C44" t="str">
            <v>Unidad Regional Central subsede Occidente</v>
          </cell>
        </row>
        <row r="45">
          <cell r="B45" t="str">
            <v>EI_1</v>
          </cell>
          <cell r="C45" t="str">
            <v>Unidad de Documentación</v>
          </cell>
        </row>
        <row r="46">
          <cell r="B46" t="str">
            <v>GP_1</v>
          </cell>
          <cell r="C46" t="str">
            <v>Gestión Políticas Públicas</v>
          </cell>
        </row>
        <row r="47">
          <cell r="B47" t="str">
            <v>PE_7</v>
          </cell>
          <cell r="C47" t="str">
            <v>Unidad de Prensa</v>
          </cell>
        </row>
        <row r="48">
          <cell r="B48" t="str">
            <v>VI_1</v>
          </cell>
          <cell r="C48" t="str">
            <v>Violencia de Género - Coordinación</v>
          </cell>
        </row>
        <row r="49">
          <cell r="B49" t="str">
            <v>VI_2</v>
          </cell>
          <cell r="C49" t="str">
            <v>Delegación de la Mujer</v>
          </cell>
        </row>
        <row r="50">
          <cell r="B50" t="str">
            <v>CI_1</v>
          </cell>
          <cell r="C50" t="str">
            <v>Construcción de Identidades y Proyectos de Vida</v>
          </cell>
        </row>
        <row r="51">
          <cell r="B51" t="str">
            <v>CJ_1</v>
          </cell>
          <cell r="C51" t="str">
            <v>Condición Jurídica y derechos Humanos de las Mujeres</v>
          </cell>
        </row>
        <row r="52">
          <cell r="B52" t="str">
            <v>DR_2</v>
          </cell>
          <cell r="C52" t="str">
            <v>Unidad Regional Brunca</v>
          </cell>
        </row>
        <row r="53">
          <cell r="B53" t="str">
            <v>DR_4</v>
          </cell>
          <cell r="C53" t="str">
            <v>Unidad Regional Huetar Caribe</v>
          </cell>
        </row>
        <row r="54">
          <cell r="B54" t="str">
            <v>DR_5</v>
          </cell>
          <cell r="C54" t="str">
            <v>Unidad Regional Pacífico Central</v>
          </cell>
        </row>
        <row r="55">
          <cell r="B55" t="str">
            <v>DR_6</v>
          </cell>
          <cell r="C55" t="str">
            <v>Unidad Regional Central subsede Oriente</v>
          </cell>
        </row>
        <row r="56">
          <cell r="B56" t="str">
            <v>DR_7</v>
          </cell>
          <cell r="C56" t="str">
            <v>Unidad Regional Huetar Norte</v>
          </cell>
        </row>
        <row r="57">
          <cell r="B57" t="str">
            <v>DR_8</v>
          </cell>
          <cell r="C57" t="str">
            <v>Unidad Regional Central subsede Occidente</v>
          </cell>
        </row>
        <row r="58">
          <cell r="B58" t="str">
            <v>EI_2</v>
          </cell>
          <cell r="C58" t="str">
            <v>Unidad Investigación</v>
          </cell>
        </row>
        <row r="59">
          <cell r="B59" t="str">
            <v>GP_1</v>
          </cell>
          <cell r="C59" t="str">
            <v>Gestión Políticas Públicas</v>
          </cell>
        </row>
        <row r="60">
          <cell r="B60" t="str">
            <v>PE_7</v>
          </cell>
          <cell r="C60" t="str">
            <v>Unidad de Prensa</v>
          </cell>
        </row>
        <row r="61">
          <cell r="B61" t="str">
            <v>CI_1</v>
          </cell>
          <cell r="C61" t="str">
            <v>Construcción de Identidades y Proyectos de Vida</v>
          </cell>
        </row>
        <row r="62">
          <cell r="B62" t="str">
            <v>CJ_1</v>
          </cell>
          <cell r="C62" t="str">
            <v>Condición Jurídica y derechos Humanos de las Mujeres</v>
          </cell>
        </row>
        <row r="63">
          <cell r="B63" t="str">
            <v>DR_2</v>
          </cell>
          <cell r="C63" t="str">
            <v>Unidad Regional Brunca</v>
          </cell>
        </row>
        <row r="64">
          <cell r="B64" t="str">
            <v>DR_3</v>
          </cell>
          <cell r="C64" t="str">
            <v>Unidad Regional Chorotega</v>
          </cell>
        </row>
        <row r="65">
          <cell r="B65" t="str">
            <v>DR_4</v>
          </cell>
          <cell r="C65" t="str">
            <v>Unidad Regional Huetar Caribe</v>
          </cell>
        </row>
        <row r="66">
          <cell r="B66" t="str">
            <v>DR_5</v>
          </cell>
          <cell r="C66" t="str">
            <v>Unidad Regional Pacífico Central</v>
          </cell>
        </row>
        <row r="67">
          <cell r="B67" t="str">
            <v>DR_6</v>
          </cell>
          <cell r="C67" t="str">
            <v>Unidad Regional Central subsede Oriente</v>
          </cell>
        </row>
        <row r="68">
          <cell r="B68" t="str">
            <v>DR_7</v>
          </cell>
          <cell r="C68" t="str">
            <v>Unidad Regional Huetar Norte</v>
          </cell>
        </row>
        <row r="69">
          <cell r="B69" t="str">
            <v>DR_8</v>
          </cell>
          <cell r="C69" t="str">
            <v>Unidad Regional Central subsede Occidente</v>
          </cell>
        </row>
        <row r="70">
          <cell r="B70" t="str">
            <v>DR_9</v>
          </cell>
          <cell r="C70" t="str">
            <v>Fomujeres</v>
          </cell>
        </row>
        <row r="71">
          <cell r="B71" t="str">
            <v>EI_1</v>
          </cell>
          <cell r="C71" t="str">
            <v>Unidad de Documentación</v>
          </cell>
        </row>
        <row r="72">
          <cell r="B72" t="str">
            <v>EI_2</v>
          </cell>
          <cell r="C72" t="str">
            <v>Unidad Investigación</v>
          </cell>
        </row>
        <row r="73">
          <cell r="B73" t="str">
            <v>GP_1</v>
          </cell>
          <cell r="C73" t="str">
            <v>Gestión Políticas Públicas</v>
          </cell>
        </row>
        <row r="74">
          <cell r="B74" t="str">
            <v>VI_1</v>
          </cell>
          <cell r="C74" t="str">
            <v>Violencia de Género - Coordinación</v>
          </cell>
        </row>
      </sheetData>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I 2017"/>
      <sheetName val="Hoja2"/>
      <sheetName val="DATOS"/>
      <sheetName val="CATÁLOGO AL 8 DE JUNIO 16"/>
      <sheetName val="Hoja4"/>
    </sheetNames>
    <sheetDataSet>
      <sheetData sheetId="0"/>
      <sheetData sheetId="1"/>
      <sheetData sheetId="2">
        <row r="2">
          <cell r="D2" t="str">
            <v>_1.1  No. de mujeres que reciben asistencia técnica (asesorías, capacitación y acompañamiento) en materia de emprendedurismo y empresariedad durante el cuatrienio  (PRODUCTO)</v>
          </cell>
          <cell r="E2" t="str">
            <v>1.1) 
2000</v>
          </cell>
          <cell r="F2" t="str">
            <v>312
(2014)</v>
          </cell>
          <cell r="G2" t="str">
            <v>Las mujeres no avanzan en sus procesos de autonomía económica y la igualdad de género se retrasa, crece el desempleo femenino</v>
          </cell>
          <cell r="M2" t="str">
            <v xml:space="preserve">Programa  empresariedad de las mujeres. </v>
          </cell>
          <cell r="N2" t="str">
            <v xml:space="preserve">Brindar capacitación, asesoría y seguimiento a mujeres en emprendedurismo y empresariedad con enfoque de género,  en todas las regiones del país </v>
          </cell>
          <cell r="S2" t="str">
            <v xml:space="preserve">Programa  empresariedad de las mujeres. </v>
          </cell>
          <cell r="T2" t="str">
            <v>P_1</v>
          </cell>
          <cell r="V2" t="str">
            <v xml:space="preserve">Programa  empresariedad de las mujeres. </v>
          </cell>
          <cell r="W2" t="str">
            <v>CM</v>
          </cell>
          <cell r="Y2" t="str">
            <v>AP</v>
          </cell>
          <cell r="Z2" t="str">
            <v>Atención y promoción de los derechos de las mujeres</v>
          </cell>
        </row>
        <row r="3">
          <cell r="D3" t="str">
            <v>_1.2  Cantidad anual de mujeres que reciben capital semilla y seguimiento a la liquidación mediante el FOMUJER.</v>
          </cell>
          <cell r="E3" t="str">
            <v>1.2) 
1000</v>
          </cell>
          <cell r="F3">
            <v>1000</v>
          </cell>
          <cell r="G3" t="str">
            <v>Que las mujeres no pueden acceder a los recursos financieros y de capacitación.</v>
          </cell>
          <cell r="M3" t="str">
            <v xml:space="preserve">Proyecto ϵMPRENDE </v>
          </cell>
          <cell r="N3" t="str">
            <v>Contribuir a una mayor independencia económica de la mujer en áreas rurales y urbano-marginales, que se encuentra en situación de vulnerabilidad económica y tienen potencial empresarial.</v>
          </cell>
          <cell r="S3" t="str">
            <v xml:space="preserve">Proyecto ϵMPRENDE </v>
          </cell>
          <cell r="T3" t="str">
            <v>P1_2</v>
          </cell>
          <cell r="V3" t="str">
            <v xml:space="preserve">Proyecto ϵMPRENDE </v>
          </cell>
          <cell r="W3" t="str">
            <v>CM</v>
          </cell>
          <cell r="Y3" t="str">
            <v>AT</v>
          </cell>
          <cell r="Z3" t="str">
            <v>Asistencia Técnica a Funcionariado público</v>
          </cell>
        </row>
        <row r="4">
          <cell r="D4" t="str">
            <v>_1.3  Cantidad de empresas públicas y privadas  ejecutando alguna de las fases del SIGIEG: Implementación, certificadas o premiadas con el Sello de Equidad de Género (PRODUCTO)</v>
          </cell>
          <cell r="E4" t="str">
            <v>1.3) 
65 empresas en el cuatrienio
(17 empresas por año en cualquiera de las fases)</v>
          </cell>
          <cell r="F4" t="str">
            <v>15 
(LB2014)</v>
          </cell>
          <cell r="G4" t="str">
            <v>Las mujeres no se emplean ni constituyen una prioridad en el sector privado para optar por una mayor igualdad</v>
          </cell>
          <cell r="M4" t="str">
            <v>Programa   FOMUJERES / Empresariedad</v>
          </cell>
          <cell r="N4" t="str">
            <v xml:space="preserve">Brindar capital semilla para el desarrollo de emprendimientos de las mujeres. </v>
          </cell>
          <cell r="S4" t="str">
            <v xml:space="preserve">Programa  Género y salud sexual y reproductiva 
sub proceso: capacitación a mujeres  </v>
          </cell>
          <cell r="T4" t="str">
            <v>P_10</v>
          </cell>
          <cell r="V4" t="str">
            <v xml:space="preserve">Programa  Género y salud sexual y reproductiva 
sub proceso: capacitación a mujeres  </v>
          </cell>
          <cell r="W4" t="str">
            <v>CM</v>
          </cell>
          <cell r="Y4" t="str">
            <v>CM</v>
          </cell>
          <cell r="Z4" t="str">
            <v>Capacitación a mujeres en su diversidad</v>
          </cell>
        </row>
        <row r="5">
          <cell r="D5" t="str">
            <v>_1.4  Cantidad anual de mujeres capacitadas en formación humana  según región</v>
          </cell>
          <cell r="E5" t="str">
            <v>1.4) 
16500
1620 (2015)
5000 (2016)
5000 (2017)
4880 (2018)</v>
          </cell>
          <cell r="F5" t="str">
            <v>1620
(400 referidas a FOMUJER)</v>
          </cell>
          <cell r="G5" t="str">
            <v>Las mujeres en condiciones de pobreza no son fortalecidas con formación humana ni logran concretar sus planes de vidas en el nivel productivo.</v>
          </cell>
          <cell r="M5" t="str">
            <v xml:space="preserve">Programa  empleabilidad y valoración del trabajo no remunerado </v>
          </cell>
          <cell r="N5" t="str">
            <v>Incentivar  la mejora en la calidad del empleo de las mujeres en el sector privado empresarial, por medio de Sistemas de gestión de igualdad y equidad de género.</v>
          </cell>
          <cell r="S5" t="str">
            <v xml:space="preserve">Programa  Género y salud sexual y reproductiva 
sub proceso: Educación pública </v>
          </cell>
          <cell r="T5" t="str">
            <v>P_11</v>
          </cell>
          <cell r="V5" t="str">
            <v xml:space="preserve">Programa  Género y salud sexual y reproductiva 
sub proceso: Educación pública </v>
          </cell>
          <cell r="W5" t="str">
            <v>AT</v>
          </cell>
          <cell r="Y5" t="str">
            <v>PAD</v>
          </cell>
          <cell r="Z5" t="str">
            <v>Programa Administrativo</v>
          </cell>
        </row>
        <row r="6">
          <cell r="D6" t="str">
            <v xml:space="preserve">_10.1   Procesos de atención, asistencia técnica y asesoría  en empresariedad ,VcM, organización y liderazgo, y orientación  e información  están protocolizado y funcionando en cada regiones del INAMU  </v>
          </cell>
          <cell r="E6" t="str">
            <v>10.1) 
Estrategia de empresariedad protocolizada, Modelo preventivo en VcM protocolizado, Ampliados y protocolizados los servicios CIO</v>
          </cell>
          <cell r="F6" t="str">
            <v>Pruebas piloto y proyectos en ejecución: emprende, BA1, Liderazgo y organización (2013-2015)</v>
          </cell>
          <cell r="G6" t="str">
            <v>No hay procesos de trabajo modernizados y ampliados que permitan la atención de mujeres con calidad en todo el territorio nacional.</v>
          </cell>
          <cell r="M6" t="str">
            <v xml:space="preserve">Programa  Avanzamos Mujeres  </v>
          </cell>
          <cell r="N6" t="str">
            <v xml:space="preserve">Brindar formación humana a mujeres en condiciones de probreza o vulnerabilidad en todas las regiones del  país. </v>
          </cell>
          <cell r="S6" t="str">
            <v>Programa  Género y salud sexual y reproductiva  
sub proceso: Salud pública</v>
          </cell>
          <cell r="T6" t="str">
            <v>P_12</v>
          </cell>
          <cell r="V6" t="str">
            <v>Programa  Género y salud sexual y reproductiva  
sub proceso: Salud pública</v>
          </cell>
          <cell r="W6" t="str">
            <v>AT</v>
          </cell>
          <cell r="Y6" t="str">
            <v>PD</v>
          </cell>
          <cell r="Z6" t="str">
            <v>Producción y difución de la información especializada</v>
          </cell>
        </row>
        <row r="7">
          <cell r="D7" t="str">
            <v>_11.1   Procesos y subprocesos de trabajo orientados a la gestión del FOMUJER  son aprobados y funcionan</v>
          </cell>
          <cell r="E7" t="str">
            <v>11.1) 
Al 2015 el proceso de trabajo FOMUJER , asi como sus manuales de procedimiento están mejorados, aprobados y en funcionamiento</v>
          </cell>
          <cell r="F7" t="str">
            <v>Reglamento FOMUJERES actualizado</v>
          </cell>
          <cell r="G7" t="str">
            <v>Privar a las mujeres de un acceso a recursos que promuevan su autonomía económica, más allá de dotación de capital semilla.</v>
          </cell>
          <cell r="M7" t="str">
            <v xml:space="preserve">Programa  atención y prevención a mujeres víctimas de violencia 
Subproceso estrategias y protocolos para la mejora y ampliación de servicios  </v>
          </cell>
          <cell r="N7" t="str">
            <v xml:space="preserve">Garantizar calidad y especialización de los servicios de atención en VcM, CEAAM y  que se brinda el INAMU en el nivel regional y en la Delegación de la Mujer  </v>
          </cell>
          <cell r="S7" t="str">
            <v xml:space="preserve">Programa  Género y salud sexual y reproductiva 
sub proceso: Modelo Hospital de las Mujeres </v>
          </cell>
          <cell r="T7" t="str">
            <v>P_13</v>
          </cell>
          <cell r="V7" t="str">
            <v xml:space="preserve">Programa  Género y salud sexual y reproductiva 
sub proceso: Modelo Hospital de las Mujeres </v>
          </cell>
          <cell r="W7" t="str">
            <v>AT</v>
          </cell>
        </row>
        <row r="8">
          <cell r="D8" t="str">
            <v>_12.1    Cantidad de recursos humanos especializados contratados  para la DAF e informática de acuerdo con diagnóstico de necesidades aprobado</v>
          </cell>
          <cell r="E8" t="str">
            <v>12.1) 
10 profesionales DAF, 7 profesionales áreas técnicas, 5 profesionales informáticos</v>
          </cell>
          <cell r="F8" t="str">
            <v>Dx de necesidades de personal</v>
          </cell>
          <cell r="G8" t="str">
            <v>Que la institución no cuente con el personal idóneo suficiente para desempeñar el trabajo, afectando los servicios y la calidad.</v>
          </cell>
          <cell r="M8" t="str">
            <v xml:space="preserve">Programa  empresariedad de las mujeres. 
Subproceso estrategia y protocolos </v>
          </cell>
          <cell r="N8" t="str">
            <v>Diseñar estrategia y protocolos de atención a mujeres sobre  empresariedad y emprendedurismo que comprenda articulación entre los servicios INAMU y otros  servicios interinstitucionales en nivel central y regional.</v>
          </cell>
          <cell r="S8" t="str">
            <v xml:space="preserve">Programa  Género, salud y deporte </v>
          </cell>
          <cell r="T8" t="str">
            <v>P_14</v>
          </cell>
          <cell r="V8" t="str">
            <v xml:space="preserve">Programa  Género, salud y deporte </v>
          </cell>
          <cell r="W8" t="str">
            <v>AT</v>
          </cell>
        </row>
        <row r="9">
          <cell r="D9" t="str">
            <v xml:space="preserve">_12.2    Cantidad de recursos humanos especializados contratados  para las áreas técnicas de acuerdo con diagnóstico de necesidades aprobado </v>
          </cell>
          <cell r="E9" t="str">
            <v>12.2) 
Técnicos administrativos: 7</v>
          </cell>
          <cell r="F9" t="str">
            <v>Dx de necesidades de personal</v>
          </cell>
          <cell r="G9" t="str">
            <v>Que la institución no cuente con el personal idóneo suficiente para desempeñar el trabajo, afectando los servicios y la calidad.</v>
          </cell>
          <cell r="M9" t="str">
            <v xml:space="preserve">Programa  información, orientación y referencia CIO 
Sub proceso Centro de llamadas </v>
          </cell>
          <cell r="N9" t="str">
            <v xml:space="preserve">Ampliar los servicios de información, atención y referencia a mujeres mediante la puesta en ejecución de un centro de llamadas con cobertura nacional </v>
          </cell>
          <cell r="S9" t="str">
            <v>Programa  investigaciones especializadas y producción de materiales a favor de los derechos humanos de las mujeres</v>
          </cell>
          <cell r="T9" t="str">
            <v>P_15</v>
          </cell>
          <cell r="V9" t="str">
            <v>Programa  investigaciones especializadas y producción de materiales a favor de los derechos humanos de las mujeres</v>
          </cell>
          <cell r="W9" t="str">
            <v>PD</v>
          </cell>
        </row>
        <row r="10">
          <cell r="D10" t="str">
            <v xml:space="preserve">_12.3   Porcentaje de personal especializado de áreas técnicas y administrativas capacitado de acuerdo con prioridades del Plan de Capacitación Institucional </v>
          </cell>
          <cell r="E10" t="str">
            <v>12.3) 
20% al 2015,
75% al 2016,
95% al 2017</v>
          </cell>
          <cell r="F10" t="str">
            <v>Plan de capacitación 2015 2016</v>
          </cell>
          <cell r="G10" t="str">
            <v xml:space="preserve">Continuar con acciones aisladas, descoordinadas y desestructuradas que no permitan la dotación de personal idóneo y el fortalecimiento del desempeño laboral. </v>
          </cell>
          <cell r="M10" t="str">
            <v>Programa  FOMUJERES
Subproceso de estrategias, protocolos y fortalecimiento interno.</v>
          </cell>
          <cell r="N10" t="str">
            <v xml:space="preserve">Brindar capital semilla para el desarrollo de emprendimientos de las mujeres. </v>
          </cell>
          <cell r="S10" t="str">
            <v>Programa   divulgación de información especializada en mujeres y derechos humanos.</v>
          </cell>
          <cell r="T10" t="str">
            <v>P_16</v>
          </cell>
          <cell r="V10" t="str">
            <v>Programa   divulgación de información especializada en mujeres y derechos humanos.</v>
          </cell>
          <cell r="W10" t="str">
            <v>PD</v>
          </cell>
        </row>
        <row r="11">
          <cell r="D11" t="str">
            <v xml:space="preserve">_13.1  Porcentaje de proyectos del portafolio de proyectos ejecutados del PETI 2015-2017 </v>
          </cell>
          <cell r="E11" t="str">
            <v>13.1) 
100%</v>
          </cell>
          <cell r="F11">
            <v>100</v>
          </cell>
          <cell r="G11" t="str">
            <v xml:space="preserve">Que la mayoría de procedimientos se hacen manualmente y por ende, lentos y con mayor incidencia a cometer errores, atrasando la atención y el servicio a las mujeres. 
Que la parte técnica y administrativa no pueda brindar servicios actualizados y de calidad a las mujeres.
Los tiempos de contratación administrativa para la adquisición de Tecnología normalmente superan los establecidos en la normativa, produciendo procesos de contratación infructuosos o nulos. 
</v>
          </cell>
          <cell r="M11" t="str">
            <v>Programa  Gestión de Recursos Humanos:  Subproceso Dotación de Recursos Humanos</v>
          </cell>
          <cell r="N11" t="str">
            <v>Desarrollar una estrategia institucional para la dotación, atención, registro y control de acciones relacionadas con el personal, que permita el cumplimiento de las metas y objetivos institucionales.</v>
          </cell>
          <cell r="S11" t="str">
            <v xml:space="preserve">Programa  Promotoras de derechos </v>
          </cell>
          <cell r="T11" t="str">
            <v>P_17</v>
          </cell>
          <cell r="V11" t="str">
            <v xml:space="preserve">Programa  Promotoras de derechos </v>
          </cell>
          <cell r="W11" t="str">
            <v>CM</v>
          </cell>
        </row>
        <row r="12">
          <cell r="D12" t="str">
            <v>_14.1  Cantidad de edificios construídos y remodelados  bajo estándares adecuados y equipamiento requerido que respondan a las necesidades de las usuarias internas y externas.</v>
          </cell>
          <cell r="E12" t="str">
            <v>14.1) 
A-Contrucción Edificio y Regional Central.              
B-Contrucción Regionales; Huetar Norte, Brunca, Pacífico Central y Huetar Caribe.
C-Construcción CEAAM Metropolitano.  
D-Adquisición Edificio Delegación
E-Remodelación Regional Chorotega
F-Remodelación CEAAM Occidente</v>
          </cell>
          <cell r="F12" t="str">
            <v>Remodelaciones realizadas al 2015 (CEAAM OCCIDENTE, UR Chorotega, antiguas instalaciones CEAAM Puntarenas)</v>
          </cell>
          <cell r="G12" t="str">
            <v xml:space="preserve">El INAMU no tiene edificios propios, ni los espacios con una infraestructura homogénea en relación con imagen e identidad institucional.  
Tampoco se cuida la salud ocupacional, no se cumple con la normativa, y no se reúnen las condiciones ambientales para el personal y las personas usuarias según la ubicación geográfica que se trate.
Se actúa sobre la coyuntura haciendo crecer los riesgos y consecuencias del error, como por ejemplo, alquileres costosos, edificios o equipos que no reúnen condiciones. 
La inversión de los recursos en infraestructura no es la óptima y no se satisface las necesidades de las usuarias internas y externas.  Esto no contribuye en el clima organizacional.
</v>
          </cell>
          <cell r="M12" t="str">
            <v>Programa  Gestión de Recursos Humanos: SubprocesoSalud y Bienestar:</v>
          </cell>
          <cell r="N12" t="str">
            <v>Desarrollar una estrategia institucional para la dotación, atención, registro y control de acciones relacionadas con el personal, que permita el cumplimiento de las metas y objetivos institucionales.</v>
          </cell>
          <cell r="S12" t="str">
            <v xml:space="preserve">Programa  Atención Especializada en VcM
SubPrograma excelencia en los servicios para la atención de VcM </v>
          </cell>
          <cell r="T12" t="str">
            <v>P_18</v>
          </cell>
          <cell r="V12" t="str">
            <v xml:space="preserve">Programa  Atención Especializada en VcM
SubPrograma excelencia en los servicios para la atención de VcM </v>
          </cell>
          <cell r="W12" t="str">
            <v>AP</v>
          </cell>
        </row>
        <row r="13">
          <cell r="D13" t="str">
            <v>_14.2   Cantidad de edificios con servicios públicos y equipamiento  requerido, que respondan a las necesidades de las usuarias internas y externas.</v>
          </cell>
          <cell r="E13" t="str">
            <v>14.2)
14 Edificios</v>
          </cell>
          <cell r="F13" t="str">
            <v>14 edificios al 2015</v>
          </cell>
          <cell r="G13" t="str">
            <v xml:space="preserve">Atraso o mal diseñados los proyectos por falta de personal especializado.                           </v>
          </cell>
          <cell r="M13" t="str">
            <v>Programa  Gestión de Recursos Humanos: Subprocesos: Registro y Control</v>
          </cell>
          <cell r="N13" t="str">
            <v>Desarrollar una estrategia institucional para la dotación, atención, registro y control de acciones relacionadas con el personal, que permita el cumplimiento de las metas y objetivos institucionales.</v>
          </cell>
          <cell r="S13" t="str">
            <v>Programa  Atención Especializada en VcM
SubPrograma Fomento de Grupos de Autoayuda</v>
          </cell>
          <cell r="T13" t="str">
            <v>P_19</v>
          </cell>
          <cell r="V13" t="str">
            <v>Programa  Atención Especializada en VcM
SubPrograma Fomento de Grupos de Autoayuda</v>
          </cell>
          <cell r="W13" t="str">
            <v>AP</v>
          </cell>
        </row>
        <row r="14">
          <cell r="D14" t="str">
            <v>_15.1   NICSP y el costeo unitario de servicios en casos piloto incorporados en la gestión administrativa del INAMU</v>
          </cell>
          <cell r="E14" t="str">
            <v>15.1)
Al 2018 las NICSP y el costeo unitario de servicios en casos piloto incorporados en la gestión administrativa del INAMU</v>
          </cell>
          <cell r="F14">
            <v>0</v>
          </cell>
          <cell r="G14" t="str">
            <v xml:space="preserve">Que la institución no cumpla con POI.
POI con proyectos de baja inversión.
Que las mujeres no reciban los servicios en la proporción que se necesita.
</v>
          </cell>
          <cell r="M14" t="str">
            <v>Programa  Gestión de Recursos Humanos: Subprocesos: Remuneraciones</v>
          </cell>
          <cell r="N14" t="str">
            <v>Desarrollar una estrategia institucional para la dotación, atención, registro y control de acciones relacionadas con el personal, que permita el cumplimiento de las metas y objetivos institucionales.</v>
          </cell>
          <cell r="S14" t="str">
            <v>Programa   FOMUJERES / Empresariedad</v>
          </cell>
          <cell r="T14" t="str">
            <v>P_2</v>
          </cell>
          <cell r="V14" t="str">
            <v>Programa   FOMUJERES / Empresariedad</v>
          </cell>
          <cell r="W14" t="str">
            <v>AP</v>
          </cell>
        </row>
        <row r="15">
          <cell r="D15" t="str">
            <v>_2.1   Cantidad de instituciones  con servicios estratégicos públicos que cuentan con políticas, procedimientos de atención y mecanismos de verificación de satisfacción de demandas y necesidades de las mujeres.  (efecto)</v>
          </cell>
          <cell r="E15" t="str">
            <v>2.1) 
50 instituciones
(incluyendo Municipalidades)</v>
          </cell>
          <cell r="F15" t="str">
            <v>25 instituciones</v>
          </cell>
          <cell r="G15" t="str">
            <v>Se debilita el compromiso de los gobiernos locales y las oficinas municipales en su labor estratégica de promoción y atención con perspectiva de género a favor de la igualdad de las mujeres.</v>
          </cell>
          <cell r="M15" t="str">
            <v>Programa  Gestión de Recursos Humanos:  Subproceso Dotación de Recursos Humanos</v>
          </cell>
          <cell r="N15" t="str">
            <v>Desarrollar una estrategia institucional para la dotación, atención, registro y control de acciones relacionadas con el personal, que permita el cumplimiento de las metas y objetivos institucionales.</v>
          </cell>
          <cell r="S15" t="str">
            <v>Programa  Promoción comunitaria para una  vida sin violencia
Subproceso promoción del Liderazgo de niñas y adolescentes</v>
          </cell>
          <cell r="T15" t="str">
            <v>P_20</v>
          </cell>
          <cell r="V15" t="str">
            <v>Programa  Promoción comunitaria para una  vida sin violencia
Subproceso promoción del Liderazgo de niñas y adolescentes</v>
          </cell>
          <cell r="W15" t="str">
            <v>AP</v>
          </cell>
        </row>
        <row r="16">
          <cell r="D16" t="str">
            <v>_2.2   Tasa anual de mujeres atendidas por el INAMU que solicitan información, orientación y referencia  sobre derechos, trámites y servicios públicos.  (PRODUCTO)</v>
          </cell>
          <cell r="E16" t="str">
            <v>2.2) 
10%  crecimiento anual</v>
          </cell>
          <cell r="F16" t="str">
            <v>2700
(2013-2014)</v>
          </cell>
          <cell r="G16" t="str">
            <v>El poco acceso de las mujeres en las diferentes regiones a los servicios públicos que respondan a las necesidades, demandas e intereses de las mujeres.</v>
          </cell>
          <cell r="M16" t="str">
            <v>Programa  Gestión de Recursos Humanos:  Subproceso Capacitación de Recursos Humanos</v>
          </cell>
          <cell r="N16" t="str">
            <v>Desarrollar una estrategia institucional para la dotación, atención, registro y control de acciones relacionadas con el personal, que permita el cumplimiento de las metas y objetivos institucionales.</v>
          </cell>
          <cell r="S16" t="str">
            <v>Programa  Promoción comunitaria para una  vida sin violencia
Subproceso promoción de masculinidades positivas.</v>
          </cell>
          <cell r="T16" t="str">
            <v>P_21</v>
          </cell>
          <cell r="V16" t="str">
            <v>Programa  Promoción comunitaria para una  vida sin violencia
Subproceso promoción de masculinidades positivas.</v>
          </cell>
          <cell r="W16" t="str">
            <v>AP</v>
          </cell>
        </row>
        <row r="17">
          <cell r="D17" t="str">
            <v>_3.1  Cantidad de mujeres capacitadas para ejercer una participación política género sensitiva en distintas instancias de participación, según región y en comparación con la línea base 2014 (PRODUCTO)</v>
          </cell>
          <cell r="E17" t="str">
            <v>3.1) 
2000</v>
          </cell>
          <cell r="F17" t="str">
            <v>Ciudadanía da la línea base 2013-14</v>
          </cell>
          <cell r="G17" t="str">
            <v>Aumenta la brecha de desigualdad entre mujeres y hombres en el nivel de representación y liderazgo político. Las disposiciones normativas actuales no garantizan la paridad efectiva en los resultados.</v>
          </cell>
          <cell r="M17" t="str">
            <v>Programa  Plataforma tecnológica</v>
          </cell>
          <cell r="N17" t="str">
            <v xml:space="preserve">Proveer servicios para las mujeres, mediante adquisiciones de equipos servidores y tecnologías que permite brindar servicios desde el INAMU  </v>
          </cell>
          <cell r="S17" t="str">
            <v xml:space="preserve">Programa  prevención del femicidio: subproceso CLAIS  </v>
          </cell>
          <cell r="T17" t="str">
            <v>P_22</v>
          </cell>
          <cell r="V17" t="str">
            <v xml:space="preserve">Programa  prevención del femicidio: subproceso CLAIS  </v>
          </cell>
          <cell r="W17" t="str">
            <v>AP</v>
          </cell>
        </row>
        <row r="18">
          <cell r="D18" t="str">
            <v xml:space="preserve">_3.2. Cantidad de partidos políticos asesorados para el cumplimiento efectivo de la paridad con la línea base 2014. (PRODUCTO) </v>
          </cell>
          <cell r="E18" t="str">
            <v>3.2) 
13 nacionales 
20 partidos políticos provinciales cantonales</v>
          </cell>
          <cell r="F18">
            <v>0</v>
          </cell>
          <cell r="G18" t="str">
            <v xml:space="preserve">Menos mujeres elegidas en los espacios de representación y toma de decisiones.
Las mujeres siguen reproduciendo los patrones del ejercicio del poder desde el patriarcado, incidiendo negativamente en la representación y el cambio cultural
</v>
          </cell>
          <cell r="M18" t="str">
            <v>Programa  Redes y comunicación</v>
          </cell>
          <cell r="N18" t="str">
            <v>Dotar al INAMU con dispositivos de comunicación conectados con el mundo,  y contar con una red interinstitucional enlazada con las unidadess regionales y servicios externos</v>
          </cell>
          <cell r="S18" t="str">
            <v xml:space="preserve">Programa  prevención del femicidio: subproceso KITS  </v>
          </cell>
          <cell r="T18" t="str">
            <v>P_23</v>
          </cell>
          <cell r="V18" t="str">
            <v xml:space="preserve">Programa  prevención del femicidio: subproceso KITS  </v>
          </cell>
          <cell r="W18" t="str">
            <v>AP</v>
          </cell>
        </row>
        <row r="19">
          <cell r="D19" t="str">
            <v>_3.3   Cantidad de organizaciones sociales de mujeres y mixtas asesoradas para la defensa de sus derechos, la incidencia y la participación política  (PRODUCTO)</v>
          </cell>
          <cell r="E19" t="str">
            <v>3.3) 
500</v>
          </cell>
          <cell r="F19" t="str">
            <v xml:space="preserve">Ciudadanía da la línea base 2013-14 + Área de Desarrollo Regional </v>
          </cell>
          <cell r="G19" t="str">
            <v xml:space="preserve">Las mujeres con aspiraciones electorales no están bien preparadas para ejercer nuevos cargos. 
Se rezaga el avance hacia la paridad en la representación política partidaria. 
Se incumple la ley electoral costarricense
</v>
          </cell>
          <cell r="M19" t="str">
            <v>Programa  Sistemas de información</v>
          </cell>
          <cell r="N19" t="str">
            <v>Desarrollar y dar  mantenimiento a los sitemas de información</v>
          </cell>
          <cell r="S19" t="str">
            <v xml:space="preserve">Programa  prevención del femicidio: sub proceso CEAAM  </v>
          </cell>
          <cell r="T19" t="str">
            <v>P_24</v>
          </cell>
          <cell r="V19" t="str">
            <v xml:space="preserve">Programa  prevención del femicidio: sub proceso CEAAM  </v>
          </cell>
          <cell r="W19" t="str">
            <v>AP</v>
          </cell>
        </row>
        <row r="20">
          <cell r="D20" t="str">
            <v xml:space="preserve">_4.1    Cantidad de mujeres capacitadas en salud sexual y reproductiva, según edad y grupo poblacional priorizado en relación con la lìnea base 2014 (PRODUCTO) </v>
          </cell>
          <cell r="E20" t="str">
            <v>4.1) 
5000</v>
          </cell>
          <cell r="F20" t="str">
            <v>3000</v>
          </cell>
          <cell r="G20" t="str">
            <v xml:space="preserve">Las mujeres siguen reproduciendo los patrones del ejercicio de apropiación del cuerpo desde el patriarcado. 
Impacto negativo al avance de la transformación cultural de mitos y estereotipos.
Se retardan las condiciones necesarias para el empoderamiento femenino. 
Afectación de la imagen institucional por la limitada respuesta estatal a las necesidades e intereses de las mujeres en este ámbito
</v>
          </cell>
          <cell r="M20" t="str">
            <v xml:space="preserve">Programa  Soporte Técnico </v>
          </cell>
          <cell r="N20" t="str">
            <v>Garantizar el servicio informático institucional  en los subprocesos  de plataforma tecnológica, redes y comunicación y sistemas de información</v>
          </cell>
          <cell r="S20" t="str">
            <v>Programa  Atención Especializada en VcM
SubPrograma  Atención especializada a mujeres víctimas de violencia</v>
          </cell>
          <cell r="T20" t="str">
            <v>P_26</v>
          </cell>
          <cell r="V20" t="str">
            <v>Programa  Atención Especializada en VcM
SubPrograma  Atención especializada a mujeres víctimas de violencia</v>
          </cell>
          <cell r="W20" t="str">
            <v>AP</v>
          </cell>
        </row>
        <row r="21">
          <cell r="D21" t="str">
            <v>_4.2   Cantidad de servicios públicos de salud sexual y reproductiva asesorados y en plan piloto en materia de género, calidad y calidez para el  autocontrol, y cuidado del cuerpo de las mujeres (PRODUCTO)</v>
          </cell>
          <cell r="E21" t="str">
            <v>4.2) 
MEP: PASI con cobertura ampliada a Diversificada
CCSS: 800 EBAIS
ICODER: Política de género y deporte aprobada</v>
          </cell>
          <cell r="F21">
            <v>800</v>
          </cell>
          <cell r="G21" t="str">
            <v>Se retrasa el ejercicio de los derechos de las mujeres con respecto a la salud sexual y reproductiva y el control del cuerpo.</v>
          </cell>
          <cell r="M21" t="str">
            <v xml:space="preserve">Programa  Servicios Generales Subproceso Mantenimiento de Instalaciones Propias y Arrendadas </v>
          </cell>
          <cell r="N21" t="str">
            <v>Garantizar los servicios públicos, mantenimiento y transporte que requiere la institución para su operatividad.</v>
          </cell>
          <cell r="S21" t="str">
            <v>Programa  Gestión de la PIEG y sus Planes de Acción
Subproceso Gestión participativa de la Política PIEG</v>
          </cell>
          <cell r="T21" t="str">
            <v>P_27</v>
          </cell>
          <cell r="V21" t="str">
            <v>Programa  Gestión de la PIEG y sus Planes de Acción
Subproceso Gestión participativa de la Política PIEG</v>
          </cell>
          <cell r="W21" t="str">
            <v>AT</v>
          </cell>
        </row>
        <row r="22">
          <cell r="D22" t="str">
            <v>_5.1    Cantidad de personas que participan en Foros, seminarios, debates, ferias y otras acciones de difusión abierta sobre derechos de las mujeres y la  igualdad</v>
          </cell>
          <cell r="E22" t="str">
            <v>5.1) 
8800 por año</v>
          </cell>
          <cell r="F22" t="str">
            <v>8875
LB 2015</v>
          </cell>
          <cell r="G22" t="str">
            <v xml:space="preserve">La producción y difusión de conocimiento responden a necesidades emergentes que pueden no estar planificadas y entrelazadas de manera estratégica.
Se incide de forma poco estratégica en el cambio cultural a favor de la igualdad y la equidad de género.
Los espacios movilizadores y las campañas de comunicación e información podrían politizarse (electoralmente) y no cumplir su cometido de sensibilización en favor de la igualdad de género.
</v>
          </cell>
          <cell r="M22" t="str">
            <v>Proyectos de inversión en infraestructura</v>
          </cell>
          <cell r="N22" t="str">
            <v xml:space="preserve">Desarrollar la infraestructura INAMU en el nivel central y regional de acuerdo con los requerimientos de las mujeres y la normativa vinculante. </v>
          </cell>
          <cell r="S22" t="str">
            <v>Programa  Gestión de la PIEG y sus Planes de Acción
Subproceso Seguimiento, Evaluación y Rendición de cuentas</v>
          </cell>
          <cell r="T22" t="str">
            <v>P_28</v>
          </cell>
          <cell r="V22" t="str">
            <v>Programa  Gestión de la PIEG y sus Planes de Acción
Subproceso Seguimiento, Evaluación y Rendición de cuentas</v>
          </cell>
          <cell r="W22" t="str">
            <v>AT</v>
          </cell>
        </row>
        <row r="23">
          <cell r="D23" t="str">
            <v>_6.1   Porcentaje  de instituciones del Sistema Nacional de Violencia contra las Mujeres SNVcM con servicios públicos estratégicos cuentan con protocolos y estándares de calidad desarrollados.</v>
          </cell>
          <cell r="E23" t="str">
            <v>6.1) 
25% 
(3 instituciones
 de 12)</v>
          </cell>
          <cell r="F23" t="str">
            <v>1
Delegación de la mujer 2015-2016</v>
          </cell>
          <cell r="G23" t="str">
            <v xml:space="preserve">Servicio deficiente 
Que el tipo de respuesta, tiempo de la respuesta, accesibilidad, satisfacción e impacto de la respuesta*, no esté acorde  a las necesidades de las mujeres
</v>
          </cell>
          <cell r="M23" t="str">
            <v>Programa  Servicios Generales Subproceso Servicios Públicos</v>
          </cell>
          <cell r="N23" t="str">
            <v>Garantizar los servicios públicos, mantenimiento y transporte que requiere la institución para su operatividad.</v>
          </cell>
          <cell r="S23" t="str">
            <v>Programa  Gestión de la PIEG y sus Planes de Acción
Subproceso Asesoría y articulación interinstitucional</v>
          </cell>
          <cell r="T23" t="str">
            <v>P_29</v>
          </cell>
          <cell r="V23" t="str">
            <v>Programa  Gestión de la PIEG y sus Planes de Acción
Subproceso Asesoría y articulación interinstitucional</v>
          </cell>
          <cell r="W23" t="str">
            <v>AT</v>
          </cell>
        </row>
        <row r="24">
          <cell r="D24" t="str">
            <v>_6.2   Cantidad de mujeres organizadas  grupos de autoayuda  para prevenir la VcM, según región al finalizar el 2018.(EFECTO)</v>
          </cell>
          <cell r="E24" t="str">
            <v>6.2) 
300  mujeres en redes  y
30 grupos femeninos de autoayuda 
14 comunidades</v>
          </cell>
          <cell r="F24" t="str">
            <v>BA1= (2014)
10 territorios LB 2015</v>
          </cell>
          <cell r="G24" t="str">
            <v>Mujeres víctimas de violencia que no logran reinsertarse a la sociedad, mediante servicios integrales.</v>
          </cell>
          <cell r="M24" t="str">
            <v>Programa  Servicios Generales.    Subproceso Servicios Contratados</v>
          </cell>
          <cell r="N24" t="str">
            <v>Garantizar los servicios públicos, mantenimiento y transporte que requiere la institución para su operatividad.</v>
          </cell>
          <cell r="S24" t="str">
            <v xml:space="preserve">Programa  empleabilidad y valoración del trabajo no remunerado </v>
          </cell>
          <cell r="T24" t="str">
            <v>P_3</v>
          </cell>
          <cell r="V24" t="str">
            <v xml:space="preserve">Programa  empleabilidad y valoración del trabajo no remunerado </v>
          </cell>
          <cell r="W24" t="str">
            <v>AT</v>
          </cell>
        </row>
        <row r="25">
          <cell r="D25" t="str">
            <v xml:space="preserve">_6.3   Cantidad de comunidades beneficiadas con nuevas alternativas de prevención primaria según región /cantón 
</v>
          </cell>
          <cell r="E25" t="str">
            <v>6.3) 
17
Comuniddes en los territorios priorizados</v>
          </cell>
          <cell r="F25">
            <v>0</v>
          </cell>
          <cell r="G25" t="str">
            <v>Poblaciones sin accesibilidad al servicio. personal saturado y desgastado</v>
          </cell>
          <cell r="M25" t="str">
            <v>Programa  Proveeduría Subproceso  Control de Activos Fijos</v>
          </cell>
          <cell r="N25" t="str">
            <v xml:space="preserve">Adquirir bienes y servicios para las necesidades de las personas usuarias internas y externas del INAMU, manteniendo el registro de activos y suministros correspondientes según la normativa vigente </v>
          </cell>
          <cell r="S25" t="str">
            <v>Programa  Gestión del SNAVcM
Subproceso Gestión de la política PLANOVI</v>
          </cell>
          <cell r="T25" t="str">
            <v>P_30</v>
          </cell>
          <cell r="V25" t="str">
            <v>Programa  Gestión del SNAVcM
Subproceso Gestión de la política PLANOVI</v>
          </cell>
          <cell r="W25" t="str">
            <v>AT</v>
          </cell>
        </row>
        <row r="26">
          <cell r="D26" t="str">
            <v>_6.4.1   Cantidad de mujeres en alto riesgo de femicidio atendidas con  modelos preventivos CLAIS</v>
          </cell>
          <cell r="E26" t="str">
            <v xml:space="preserve">6.4)
CLAIS: 31 conformados
</v>
          </cell>
          <cell r="F26" t="str">
            <v xml:space="preserve">LB 2015
CLAIS: 10 comités
</v>
          </cell>
          <cell r="G26" t="str">
            <v>Las mujeres víctimas no disminuyen pues no se atacan las causas estructurales que originan la violencia contra las mujeres.</v>
          </cell>
          <cell r="M26" t="str">
            <v>Programa  Proveeduría Subproceso  Control de Suministros</v>
          </cell>
          <cell r="N26" t="str">
            <v xml:space="preserve">Adquirir bienes y servicios para las necesidades de las personas usuarias internas y externas del INAMU, manteniendo el registro de activos y suministros correspondientes según la normativa vigente </v>
          </cell>
          <cell r="S26" t="str">
            <v>Programa  Gestión del SNAVcM
Subproceso Seguimiento, Evaluación y Rendición de cuentas</v>
          </cell>
          <cell r="T26" t="str">
            <v>P_31</v>
          </cell>
          <cell r="V26" t="str">
            <v>Programa  Gestión del SNAVcM
Subproceso Seguimiento, Evaluación y Rendición de cuentas</v>
          </cell>
          <cell r="W26" t="str">
            <v>AT</v>
          </cell>
        </row>
        <row r="27">
          <cell r="D27" t="str">
            <v>_6.4.2  Cantidad de mujeres en alto riesgo de femicidio atendidas con  modelos preventivos KITS</v>
          </cell>
          <cell r="E27" t="str">
            <v>6.4.2)
Kits emergencia: 180 = 30/año 2015, 40/año 2016, 50/año 2017, 60/año 2018</v>
          </cell>
          <cell r="F27" t="str">
            <v xml:space="preserve">LB 2015
KITS: 18 ♀
</v>
          </cell>
          <cell r="G27" t="str">
            <v>Las mujeres víctimas no disminuyen pues no se atacan las causas estructurales que originan la violencia contra las mujeres.</v>
          </cell>
          <cell r="M27" t="str">
            <v>Programa  Financiero Contable Subproceso Tesorería</v>
          </cell>
          <cell r="N27" t="str">
            <v>Dar soporte presupuestario, contable y de gestión operaciones de flujos monetarios para el logro de objetivos y metas institucionales</v>
          </cell>
          <cell r="S27" t="str">
            <v>Programa  Gestión del SNAVcM
Subproceso Asesoría y Conducción Técnica al SNVcM</v>
          </cell>
          <cell r="T27" t="str">
            <v>P_32</v>
          </cell>
          <cell r="V27" t="str">
            <v>Programa  Gestión del SNAVcM
Subproceso Asesoría y Conducción Técnica al SNVcM</v>
          </cell>
          <cell r="W27" t="str">
            <v>AT</v>
          </cell>
        </row>
        <row r="28">
          <cell r="D28" t="str">
            <v>_6.4.3 Cantidad de mujeres en alto riesgo de femicidio atendidas con  modelos preventivos CEAAM</v>
          </cell>
          <cell r="E28" t="str">
            <v>6.4.3)
CEAAM: 1290 x Cuatrienio, 300/año 2015, 300/año 2016, 330/año 2017, 360/año 2018</v>
          </cell>
          <cell r="F28" t="str">
            <v>LB 2015
CEAAM: 458 ♀</v>
          </cell>
          <cell r="G28" t="str">
            <v>Las mujeres víctimas no disminuyen pues no se atacan las causas estructurales que originan la violencia contra las mujeres.</v>
          </cell>
          <cell r="M28" t="str">
            <v>Programa  Financiero Contable Subproceso Presupuesto</v>
          </cell>
          <cell r="N28" t="str">
            <v>Dar soporte presupuestario, contable y de gestión operaciones de flujos monetarios para el logro de objetivos y metas institucionales</v>
          </cell>
          <cell r="S28" t="str">
            <v>Programa  Gestión del SNAVcM
Sistema SUMEVIG</v>
          </cell>
          <cell r="T28" t="str">
            <v>P_33</v>
          </cell>
          <cell r="V28" t="str">
            <v>Programa  Gestión del SNAVcM
Sistema SUMEVIG</v>
          </cell>
          <cell r="W28" t="str">
            <v>AT</v>
          </cell>
        </row>
        <row r="29">
          <cell r="D29" t="str">
            <v xml:space="preserve">_6.5  Número de mujeres víctimas de violencia atendidas </v>
          </cell>
          <cell r="E29" t="str">
            <v>6.5) 
6000 ♀ por año</v>
          </cell>
          <cell r="F29" t="str">
            <v>LB 2015
4614 ♀</v>
          </cell>
          <cell r="G29" t="str">
            <v>Las mujeres víctimas no disminuyen pues no se atacan las causas estructurales que originan la violencia contra las mujeres.</v>
          </cell>
          <cell r="M29" t="str">
            <v xml:space="preserve">Programa  Financiero Contable
Subproceso Contabilidad  </v>
          </cell>
          <cell r="N29" t="str">
            <v>Dar soporte presupuestario, contable y de gestión operaciones de flujos monetarios para el logro de objetivos y metas institucionales</v>
          </cell>
          <cell r="S29" t="str">
            <v>Programa  Conducción Político Estratégica
Subproceso Sistema Unificado y Estadísticas de Género</v>
          </cell>
          <cell r="T29" t="str">
            <v>P_34</v>
          </cell>
          <cell r="V29" t="str">
            <v>Programa  Conducción Político Estratégica
Subproceso Sistema Unificado y Estadísticas de Género</v>
          </cell>
          <cell r="W29" t="str">
            <v>AT</v>
          </cell>
        </row>
        <row r="30">
          <cell r="D30" t="str">
            <v>_7.1.1  Aumento anual en el porcentaje de cumplimiento de las acciones de PIEG, y de los compromisos internacionales sobre las mujeres, con respecto al año anterior. (Efecto)</v>
          </cell>
          <cell r="E30" t="str">
            <v xml:space="preserve">  7.1.1)
25% avance III Plan PIEG anual
(conlleva: Fortalecer las rectorias politicas centrales y locales de la PIEG).  
</v>
          </cell>
          <cell r="F30" t="str">
            <v>LB 2015
35%</v>
          </cell>
          <cell r="G30" t="str">
            <v xml:space="preserve">Sin informes de evaluación adecuados y sin sistemas de seguimiento, la PIEG y el SNVcM pierden vigencia y actualidad. Podría perderse la orientación institucional estratégica y aumentarían las acciones públicas improvisadas, con lo cual no se mejoran las condiciones de vida de las mujeres.
El trabajo con perspectiva de género y de atención ante la violencia contra las mujeres no logran incorporarse en los procesos institucionales públicos, retrasándose gravemente la transversalización como estrategia país. Profundizándose las desigualdades de género.
</v>
          </cell>
          <cell r="M30" t="str">
            <v xml:space="preserve">Programa  formulación de políticas, articulación  y asesorías en género y prevención de la violencia en servicios públicos estratégicos
</v>
          </cell>
          <cell r="N30" t="str">
            <v>Incidir en acciones que promuevan y oficialicen la transversalización del enfoque de género en el quehacer del Ministerio X o del servicio público X, o institución X (anotar)</v>
          </cell>
          <cell r="S30" t="str">
            <v>Programa  Conducción Político Estratégica
Subproceso Dirección General de Áreas Estratégicas</v>
          </cell>
          <cell r="T30" t="str">
            <v>P_35</v>
          </cell>
          <cell r="V30" t="str">
            <v>Programa  Conducción Político Estratégica
Subproceso Dirección General de Áreas Estratégicas</v>
          </cell>
          <cell r="W30" t="str">
            <v>AT</v>
          </cell>
        </row>
        <row r="31">
          <cell r="D31" t="str">
            <v>_7.1.2   Aumento anual en el porcentaje de cumplimiento de las acciones del SVcM y de los compromisos internacionales sobre las mujeres, con respecto al año anterior. (Efecto)</v>
          </cell>
          <cell r="E31" t="str">
            <v>7.1.2)
2015: Elaboración de la política
2016: Política y PLANOVI aprobados
2017:10% acciones PLANOVI ejecutándose
2018: 20% acciones PLANOVI ejecutándose</v>
          </cell>
          <cell r="F31" t="str">
            <v>LB 2015
0</v>
          </cell>
          <cell r="G31" t="str">
            <v xml:space="preserve">Sin informes de evaluación adecuados y sin sistemas de seguimiento, la PIEG y el SNVcM pierden vigencia y actualidad. Podría perderse la orientación institucional estratégica y aumentarían las acciones públicas improvisadas, con lo cual no se mejoran las condiciones de vida de las mujeres.
El trabajo con perspectiva de género y de atención ante la violencia contra las mujeres no logran incorporarse en los procesos institucionales públicos, retrasándose gravemente la transversalización como estrategia país. Profundizándose las desigualdades de género.
</v>
          </cell>
          <cell r="M31" t="str">
            <v xml:space="preserve">Programa  para la gestión política y la protección de los derechos humanos de las mujeres 
</v>
          </cell>
          <cell r="N31" t="str">
            <v>Brindar Servicios Jurídicos,  información y orientación presencial, telefónica, electrónica  a las mujeres, así como la asesoría  y coordinación ante las  instituciones para su atención directa.</v>
          </cell>
          <cell r="S31" t="str">
            <v>Programa  Conducción Político Estratégica
Subproceso Dirección Administrativa y Financiera</v>
          </cell>
          <cell r="T31" t="str">
            <v>P_36</v>
          </cell>
          <cell r="V31" t="str">
            <v>Programa  Conducción Político Estratégica
Subproceso Dirección Administrativa y Financiera</v>
          </cell>
          <cell r="W31" t="str">
            <v>AT</v>
          </cell>
        </row>
        <row r="32">
          <cell r="D32" t="str">
            <v xml:space="preserve">_7.2 Sistema Unificado de Indicadores y Estadísticas de Género diseñado y funcionando en 2017, con información pertinente para la PIEG, el PLANOVI, Sistema Nacional de VcM y los compromisos internacionales </v>
          </cell>
          <cell r="E32" t="str">
            <v xml:space="preserve">7.2)
Sistema Unificado de Indicadores y Estadísticas de Género diseñado y funcionando en 2017, con información pertinente para la PIEG, el PLANOVI, Sistema Nacional de VcM y los compromisos internacionales 
2015= convenio con INEC  </v>
          </cell>
          <cell r="F32" t="str">
            <v>LB 2015
0</v>
          </cell>
          <cell r="G32" t="str">
            <v xml:space="preserve">Sin informes de evaluación adecuados y sin sistemas de seguimiento, la PIEG y el SNVcM pierden vigencia y actualidad. Podría perderse la orientación institucional estratégica y aumentarían las acciones públicas improvisadas, con lo cual no se mejoran las condiciones de vida de las mujeres.
El trabajo con perspectiva de género y de atención ante la violencia contra las mujeres no logran incorporarse en los procesos institucionales públicos, retrasándose gravemente la transversalización como estrategia país. Profundizándose las desigualdades de género.
</v>
          </cell>
          <cell r="M32" t="str">
            <v>Programa  impulso a la participación política y liderazgo de las mujeres</v>
          </cell>
          <cell r="N32" t="str">
            <v>Contribuir al fortalecimiento  de  las capacidades ciudadanas, el liderazgo y la participación política de las mujeres en su diversidad,  para su empoderamiento e incidencia en la promoción de la igualdad y la equidad de género en diversos ámbitos.</v>
          </cell>
          <cell r="S32" t="str">
            <v>Programa  Servicios Generales 
Sub proceso: Transportes</v>
          </cell>
          <cell r="T32" t="str">
            <v>P_37</v>
          </cell>
          <cell r="V32" t="str">
            <v>Programa  Servicios Generales 
Sub proceso: Transportes</v>
          </cell>
          <cell r="W32" t="str">
            <v>PAD</v>
          </cell>
        </row>
        <row r="33">
          <cell r="D33" t="str">
            <v>_7.3    Porcentaje del Personal del INAMU que realiza su trabajo según el proceso de gestión de rectoria que ha sido protocolizado y aprobado. (Gestión)</v>
          </cell>
          <cell r="E33" t="str">
            <v>7.3)
100%     
 al 2018</v>
          </cell>
          <cell r="F33" t="str">
            <v>POI 2015</v>
          </cell>
          <cell r="G33" t="str">
            <v>Debilitamiento en la planificación institucional que no permite cumplir con los objetivos estratégicos y la misión institucional.</v>
          </cell>
          <cell r="M33" t="str">
            <v xml:space="preserve">Programa  para el desarrollo de capacidades en género a partidos políticos nacionales, provinciales y cantonales
</v>
          </cell>
          <cell r="N33" t="str">
            <v>Dar asistencia técnica  para el manejo del enfoque de género en personas representantes de partidos políticos, para el fortalecimiento de las mujeres mediante la capacitación y su participación en los espacios de toma de decisiones internas.</v>
          </cell>
          <cell r="S33" t="str">
            <v xml:space="preserve">Programa  Conducción Político Estratégica
Subproceso Soporte a la Conducción Estratégica </v>
          </cell>
          <cell r="T33" t="str">
            <v>P_38</v>
          </cell>
          <cell r="V33" t="str">
            <v xml:space="preserve">Programa  Conducción Político Estratégica
Subproceso Soporte a la Conducción Estratégica </v>
          </cell>
          <cell r="W33" t="str">
            <v>PAD</v>
          </cell>
        </row>
        <row r="34">
          <cell r="D34" t="str">
            <v>_8.1    Porcentaje anual de resoluciones positivas de la gestión de compras institucionales, con respecto al porcentaje total de compras proyectado.(EFECTO)</v>
          </cell>
          <cell r="E34" t="str">
            <v>8.1)
85% anual de resoluciones positivas de conformidad a lo Programa do.</v>
          </cell>
          <cell r="F34" t="str">
            <v xml:space="preserve">2012=70%  2013=72,5%                  </v>
          </cell>
          <cell r="G34" t="str">
            <v xml:space="preserve">Efectos negativos en los servicios que se brindan a las personas usuarias externas, internas. 
Atrasos en el trámite de las contrataciones.
Impacto negativo en la ejecución presupuestaria.
</v>
          </cell>
          <cell r="M34" t="str">
            <v xml:space="preserve">Programa fortalecimiento a org de ♀ y mixtas, en enfoque de género, DDHH, liderazgo e incidencia política
</v>
          </cell>
          <cell r="N34" t="str">
            <v>Fortalecer los conocimientos, destrezas y habilidades de las mujeres para la mejora del ejercicio de su liderazgo y el fortalecimiento de sus organizaciones y comunidades .</v>
          </cell>
          <cell r="S34" t="str">
            <v xml:space="preserve">Programa  Conducción Político Estratégica
Subproceso Gestión de la Comunicación </v>
          </cell>
          <cell r="T34" t="str">
            <v>P_39</v>
          </cell>
          <cell r="V34" t="str">
            <v xml:space="preserve">Programa  Conducción Político Estratégica
Subproceso Gestión de la Comunicación </v>
          </cell>
          <cell r="W34" t="str">
            <v>PAD</v>
          </cell>
        </row>
        <row r="35">
          <cell r="D35" t="str">
            <v>_8.2    Variación porcentual del tiempo de duración promedio de la contratación según línea base.</v>
          </cell>
          <cell r="E35" t="str">
            <v>8.2)
Disminuir en un 5% el tiempo por proceso de compra según línea base.</v>
          </cell>
          <cell r="F35" t="str">
            <v>La cantidad de días hábiles establecidos en la circular PE.003-2011 para cada proceso de contratacion.    Pública=264  Abreviada= 143  Directa=41</v>
          </cell>
          <cell r="G35" t="str">
            <v xml:space="preserve">Efectos negativos en los servicios que se brindan a las personas usuarias externas, internas. Atrasos en el trámite de las contrataciones.
Impacto negativo en la ejecución presupuestaria.
</v>
          </cell>
          <cell r="M35" t="str">
            <v xml:space="preserve">Programa  Género y salud sexual y reproductiva 
sub proceso: capacitación a mujeres  </v>
          </cell>
          <cell r="N35" t="str">
            <v>Fortalecer las capacidades de las mujeres en SS/SR para el control de su cuerpo y el reconocimiento de sexualidades libres de violencia</v>
          </cell>
          <cell r="S35" t="str">
            <v xml:space="preserve">Programa  Avanzamos Mujeres  </v>
          </cell>
          <cell r="T35" t="str">
            <v>P_4</v>
          </cell>
          <cell r="V35" t="str">
            <v xml:space="preserve">Programa  Avanzamos Mujeres  </v>
          </cell>
          <cell r="W35" t="str">
            <v>CM</v>
          </cell>
        </row>
        <row r="36">
          <cell r="D36" t="str">
            <v>_9.1   Porcentaje de cumplimiento por etapas de la vinculacion plan-presup. y redefinición de Programas presupuestarios. Escala: 25% POI elaborado 25% Presup. elaborado y codif. de acuerdo a POI 25% Redefinidos Programas y sub Programas presupuestarios</v>
          </cell>
          <cell r="E36" t="str">
            <v>9.1)
100%</v>
          </cell>
          <cell r="F36" t="str">
            <v>LB 2015
25% cumplido Manual Plan Presupuesto</v>
          </cell>
          <cell r="G36" t="str">
            <v xml:space="preserve">Crecen las advertencias por rezagos, incumplimientos u omisiones de parte de los Entes Fiscalizadores.  
Tendencia a la entropía negativa. La institución no cambia a pesar de que reconoce que deban hacerse mejoras.
</v>
          </cell>
          <cell r="M36" t="str">
            <v>Programa  Género y salud sexual y reproductiva  
sub proceso: Salud pública</v>
          </cell>
          <cell r="N36" t="str">
            <v xml:space="preserve">Brindar asistencia técnica y capacitación al personal público en enfoque de género con énfasis en Salud Sexual y Salud reproductiva para una atención de calidad y calidez hacia las mujeres, basada en el autocontrol y cuidado de sus cuerpos. </v>
          </cell>
          <cell r="S36" t="str">
            <v>Programa  Conducción Político Estratégica
Subproceso Consultivo Foro de las Mujeres</v>
          </cell>
          <cell r="T36" t="str">
            <v>P_40</v>
          </cell>
          <cell r="V36" t="str">
            <v>Programa  Conducción Político Estratégica
Subproceso Consultivo Foro de las Mujeres</v>
          </cell>
          <cell r="W36" t="str">
            <v>AP</v>
          </cell>
        </row>
        <row r="37">
          <cell r="D37" t="str">
            <v xml:space="preserve">_9.2   Consolidados y protocolizado los procesos (el ciclo) de planificación según niveles Estratégica, táctica y operativa, sus riesgos  y los presupuestos plurianuales. </v>
          </cell>
          <cell r="E37" t="str">
            <v>9.2) 
Protocolo de los procesos (el ciclo) de planificación elaborados y aprobados al 2017</v>
          </cell>
          <cell r="F37" t="str">
            <v xml:space="preserve">LB 2015
Catálogo de Programa s institucionales
Manual plan presupesto </v>
          </cell>
          <cell r="G37" t="str">
            <v xml:space="preserve">Las políticas internas no se renuevan, los Programa s y operaciones no se mejoran.
Los bienes y servicios podrían no responder a las necesidades de la población usuaria.
</v>
          </cell>
          <cell r="M37" t="str">
            <v xml:space="preserve">Programa  Género y salud sexual y reproductiva 
sub proceso: Educación pública </v>
          </cell>
          <cell r="N37" t="str">
            <v xml:space="preserve">Brindar asistencia técnica y capacitación al personal público en enfoque de género con énfasis en Salud Sexual y Salud reproductiva para una atención de calidad y calidez hacia las mujeres, basada en el autocontrol y cuidado de sus cuerpos. </v>
          </cell>
          <cell r="S37" t="str">
            <v xml:space="preserve">Programa Proveeduría Subproceso Contratación Administrativa </v>
          </cell>
          <cell r="T37" t="str">
            <v>P_41</v>
          </cell>
          <cell r="V37" t="str">
            <v xml:space="preserve">Programa  Proveeduría.  Subproceso Contratación Administrativa </v>
          </cell>
          <cell r="W37" t="str">
            <v>PAD</v>
          </cell>
        </row>
        <row r="38">
          <cell r="M38" t="str">
            <v xml:space="preserve">Programa  Género y salud sexual y reproductiva 
sub proceso: Modelo Hospital de las Mujeres </v>
          </cell>
          <cell r="N38" t="str">
            <v xml:space="preserve">Brindar asistencia técnica y capacitación al personal público en enfoque de género con énfasis en Salud Sexual y Salud reproductiva para una atención de calidad y calidez hacia las mujeres, basada en el autocontrol y cuidado de sus cuerpos. </v>
          </cell>
          <cell r="S38" t="str">
            <v>Programa  Plan Presupuesto Institucional:
Sub Proceso Planificación Estratégica y Operativa</v>
          </cell>
          <cell r="T38" t="str">
            <v>P_42</v>
          </cell>
          <cell r="V38" t="str">
            <v>Programa  Plan Presupuesto Institucional:
Sub Proceso Planificación Estratégica y Operativa</v>
          </cell>
          <cell r="W38" t="str">
            <v>PAD</v>
          </cell>
        </row>
        <row r="39">
          <cell r="M39" t="str">
            <v xml:space="preserve">Programa  Género, salud y deporte </v>
          </cell>
          <cell r="N39" t="str">
            <v xml:space="preserve">Brindar asistencia técnica y capacitación al personal público en enfoque de género con énfasis en Salud Sexual y Salud reproductiva para una atención de calidad y calidez hacia las mujeres, basada en el autocontrol y cuidado de sus cuerpos. </v>
          </cell>
          <cell r="S39" t="str">
            <v>Programa  Plan Presupuesto Institucional:
Sub Proceso Seguimiento programático y Liquidación presupuestaria</v>
          </cell>
          <cell r="T39" t="str">
            <v>P_43</v>
          </cell>
          <cell r="V39" t="str">
            <v>Programa  Plan Presupuesto Institucional:
Sub Proceso Seguimiento programático y Liquidación presupuestaria</v>
          </cell>
          <cell r="W39" t="str">
            <v>PAD</v>
          </cell>
        </row>
        <row r="40">
          <cell r="M40" t="str">
            <v>Programa   divulgación de información especializada en mujeres y derechos humanos.</v>
          </cell>
          <cell r="N40" t="str">
            <v xml:space="preserve">Proporcionar un servicio de información diverso a la ciudadanía, en materia de igualdad y equidad de género, y derechos humanos de las mujeres  </v>
          </cell>
          <cell r="S40" t="str">
            <v xml:space="preserve">Programa  Plan - Presupuesto institucional: sub proceso Evaluaciónes </v>
          </cell>
          <cell r="T40" t="str">
            <v>P_44</v>
          </cell>
          <cell r="V40" t="str">
            <v xml:space="preserve">Programa  Plan - Presupuesto institucional: sub proceso Evaluaciónes </v>
          </cell>
          <cell r="W40" t="str">
            <v>PAD</v>
          </cell>
        </row>
        <row r="41">
          <cell r="M41" t="str">
            <v>Programa  investigaciones especializadas y producción de materiales a favor de los derechos humanos de las mujeres</v>
          </cell>
          <cell r="N41" t="str">
            <v xml:space="preserve">Aumentar  y difundir el conocimiento especializado en género mediante investigaciones y materiales  específicos sobre mujeres en su diversidad y según temas priorizados con enfoque de género. </v>
          </cell>
          <cell r="S41" t="str">
            <v>Programa  Planificación Institucional
sub proceso de Modernización institucional</v>
          </cell>
          <cell r="T41" t="str">
            <v>P_45</v>
          </cell>
          <cell r="V41" t="str">
            <v>Programa  Planificación Institucional
sub proceso de Modernización institucional</v>
          </cell>
          <cell r="W41" t="str">
            <v>PAD</v>
          </cell>
        </row>
        <row r="42">
          <cell r="M42" t="str">
            <v xml:space="preserve">Programa  Promotoras de derechos </v>
          </cell>
          <cell r="N42" t="str">
            <v xml:space="preserve">Capacitacitar mujeres como promotoras de derechos , con el fin de que multipliquen sus conocimientos con otras mujeres de su comunidad. </v>
          </cell>
          <cell r="S42" t="str">
            <v>Programa  Planificación Institucional
sub proceso Control Interno y SEVRI</v>
          </cell>
          <cell r="T42" t="str">
            <v>P_46</v>
          </cell>
          <cell r="V42" t="str">
            <v>Programa  Planificación Institucional
sub proceso Control Interno y SEVRI</v>
          </cell>
          <cell r="W42" t="str">
            <v>PAD</v>
          </cell>
        </row>
        <row r="43">
          <cell r="M43" t="str">
            <v xml:space="preserve">Programa  Atención Especializada en VcM
SubPrograma excelencia en los servicios para la atención de VcM </v>
          </cell>
          <cell r="N43" t="str">
            <v>Dar atención integral, de calidad, opotuna, accesible, segura y efectiva a las mujeres, que permita la restitución de sus DDHH para una vida digna y libre de violencia</v>
          </cell>
          <cell r="S43" t="str">
            <v xml:space="preserve">Programa  empresariedad de las mujeres. 
Subproceso estrategia y protocolos </v>
          </cell>
          <cell r="T43" t="str">
            <v>P_47</v>
          </cell>
          <cell r="V43" t="str">
            <v xml:space="preserve">Programa  empresariedad de las mujeres. 
Subproceso estrategia y protocolos </v>
          </cell>
          <cell r="W43" t="str">
            <v>AT</v>
          </cell>
        </row>
        <row r="44">
          <cell r="M44" t="str">
            <v xml:space="preserve">Programa  Atención Especializada en VcM
SubPrograma excelencia en los servicios para la atención de VcM </v>
          </cell>
          <cell r="N44" t="str">
            <v>Dar atención integral, de calidad, opotuna, accesible, segura y efectiva a las mujeres, que permita la restitución de sus DDHH para una vida digna y libre de violencia</v>
          </cell>
          <cell r="S44" t="str">
            <v xml:space="preserve">Programa  atención y prevención a mujeres víctimas de violencia 
Subproceso estrategias y protocolos para la mejora y ampliación de servicios  </v>
          </cell>
          <cell r="T44" t="str">
            <v>P_48</v>
          </cell>
          <cell r="V44" t="str">
            <v xml:space="preserve">Programa  atención y prevención a mujeres víctimas de violencia 
Subproceso estrategias y protocolos para la mejora y ampliación de servicios  </v>
          </cell>
          <cell r="W44" t="str">
            <v>AT</v>
          </cell>
        </row>
        <row r="45">
          <cell r="M45" t="str">
            <v>Programa  Atención Especializada en VcM
SubPrograma Fomento de Grupos de Autoayuda</v>
          </cell>
          <cell r="N45" t="str">
            <v>Dar atención integral, de calidad, opotuna, accesible, segura y efectiva a las mujeres, que permita la restitución de sus DDHH para una vida digna y libre de violencia</v>
          </cell>
          <cell r="S45" t="str">
            <v xml:space="preserve">Programa  información, orientación y referencia CIO 
Sub proceso Centro de llamadas </v>
          </cell>
          <cell r="T45" t="str">
            <v>P_49</v>
          </cell>
          <cell r="V45" t="str">
            <v xml:space="preserve">Programa  información, orientación y referencia CIO 
Sub proceso Centro de llamadas </v>
          </cell>
          <cell r="W45" t="str">
            <v>AT</v>
          </cell>
        </row>
        <row r="46">
          <cell r="M46" t="str">
            <v>Programa  Promoción comunitaria para una  vida sin violencia
Subproceso promoción de masculinidades positivas.</v>
          </cell>
          <cell r="N46" t="str">
            <v xml:space="preserve">Desarrollar procesos que fortalezcan conocimientos, habilidades y destresas que permitan el empoderamiento de las mujeres así como la remoción de mitos y prejuicios que propiacian y legitiman la violencia en todas sus manifiestaciones </v>
          </cell>
          <cell r="S46" t="str">
            <v xml:space="preserve">Programa  formulación de políticas, articulación  y asesorías en género y prevención de la violencia en servicios públicos estratégicos
</v>
          </cell>
          <cell r="T46" t="str">
            <v>P_5</v>
          </cell>
          <cell r="V46" t="str">
            <v xml:space="preserve">Programa  formulación de políticas, articulación  y asesorías en género y prevención de la violencia en servicios públicos estratégicos
</v>
          </cell>
          <cell r="W46" t="str">
            <v>AT</v>
          </cell>
        </row>
        <row r="47">
          <cell r="M47" t="str">
            <v>Programa  Promoción comunitaria para una  vida sin violencia
Subproceso promoción del Liderazgo de niñas y adolescentes</v>
          </cell>
          <cell r="N47" t="str">
            <v xml:space="preserve">Desarrollar procesos que fortalezcan conocimientos, habilidades y destresas que permitan el empoderamiento de las mujeres así como la remoción de mitos y prejuicios que propiacian y legitiman la violencia en todas sus manifiestaciones </v>
          </cell>
          <cell r="S47" t="str">
            <v>Programa  FOMUJERES
Subproceso de estrategias, protocolos y fortalecimiento interno.</v>
          </cell>
          <cell r="T47" t="str">
            <v>P_50</v>
          </cell>
          <cell r="V47" t="str">
            <v>Programa  FOMUJERES
Subproceso de estrategias, protocolos y fortalecimiento interno.</v>
          </cell>
          <cell r="W47" t="str">
            <v>AT</v>
          </cell>
        </row>
        <row r="48">
          <cell r="M48" t="str">
            <v xml:space="preserve">Programa  prevención del femicidio: subproceso CLAIS  </v>
          </cell>
          <cell r="N48" t="str">
            <v>Fortalecer las potencialidades individuales, colectivas en institucionales que reduzcan el impacto de la violencia en mujeres en alto riesgo de femicidio</v>
          </cell>
          <cell r="S48" t="str">
            <v>Programa  Gestión de Recursos Humanos:  Subproceso Dotación de Recursos Humanos</v>
          </cell>
          <cell r="T48" t="str">
            <v>P_51</v>
          </cell>
          <cell r="V48" t="str">
            <v>Programa  Gestión de Recursos Humanos:  Subproceso Dotación de Recursos Humanos</v>
          </cell>
          <cell r="W48" t="str">
            <v>PAD</v>
          </cell>
        </row>
        <row r="49">
          <cell r="M49" t="str">
            <v xml:space="preserve">Programa  prevención del femicidio: subproceso KITS  </v>
          </cell>
          <cell r="N49" t="str">
            <v>Fortalecer las potencialidades individuales, colectivas en institucionales que reduzcan el impacto de la violencia en mujeres en alto riesgo de femicidio</v>
          </cell>
          <cell r="S49" t="str">
            <v>Programa  Gestión de Recursos Humanos: SubprocesoSalud y Bienestar:</v>
          </cell>
          <cell r="T49" t="str">
            <v>P_52</v>
          </cell>
          <cell r="V49" t="str">
            <v>Programa  Gestión de Recursos Humanos: SubprocesoSalud y Bienestar:</v>
          </cell>
          <cell r="W49" t="str">
            <v>PAD</v>
          </cell>
        </row>
        <row r="50">
          <cell r="M50" t="str">
            <v xml:space="preserve">Programa  prevención del femicidio: sub proceso CEAAM  </v>
          </cell>
          <cell r="N50" t="str">
            <v>Fortalecer las potencialidades individuales, colectivas en institucionales que reduzcan el impacto de la violencia en mujeres en alto riesgo de femicidio</v>
          </cell>
          <cell r="S50" t="str">
            <v>Programa  Gestión de Recursos Humanos: Subprocesos: Registro y Control</v>
          </cell>
          <cell r="T50" t="str">
            <v>P_53</v>
          </cell>
          <cell r="V50" t="str">
            <v>Programa  Gestión de Recursos Humanos: Subprocesos: Registro y Control</v>
          </cell>
          <cell r="W50" t="str">
            <v>PAD</v>
          </cell>
        </row>
        <row r="51">
          <cell r="M51" t="str">
            <v>Programa  Atención Especializada en VcM
SubPrograma  Atención especializada a mujeres víctimas de violencia</v>
          </cell>
          <cell r="N51" t="str">
            <v>Dar atención integral, de calidad, opotuna, accesible, segura y efectiva a las mujeres, que permita la restitución de sus DDHH para una vida digna y libre de violencia</v>
          </cell>
          <cell r="S51" t="str">
            <v>Programa  Gestión de Recursos Humanos: Subprocesos: Remuneraciones</v>
          </cell>
          <cell r="T51" t="str">
            <v>P_54</v>
          </cell>
          <cell r="V51" t="str">
            <v>Programa  Gestión de Recursos Humanos: Subprocesos: Remuneraciones</v>
          </cell>
          <cell r="W51" t="str">
            <v>PAD</v>
          </cell>
        </row>
        <row r="52">
          <cell r="M52" t="str">
            <v>Programa  Gestión de la PIEG y sus Planes de Acción
Subproceso 
Seguimiento, Evaluación y Rendición de cuentas</v>
          </cell>
          <cell r="N52" t="str">
            <v>Dar seguimiento a la ejecución de la PIEG y sus planes de acción para promover la igualdad a favor de los derechos de las mujeres.</v>
          </cell>
          <cell r="S52" t="str">
            <v>Programa  Gestión de Recursos Humanos:  Subproceso Capacitación de Recursos Humanos</v>
          </cell>
          <cell r="T52" t="str">
            <v>P_55</v>
          </cell>
          <cell r="V52" t="str">
            <v>Programa  Gestión de Recursos Humanos:  Subproceso Capacitación de Recursos Humanos</v>
          </cell>
          <cell r="W52" t="str">
            <v>PAD</v>
          </cell>
        </row>
        <row r="53">
          <cell r="M53" t="str">
            <v>Programa  Gestión de la PIEG y sus Planes de Acción
Subproceso Asesoría y articulación interinstitucional</v>
          </cell>
          <cell r="N53" t="str">
            <v>Dar seguimiento a la ejecución de la PIEG y sus planes de acción para promover la igualdad a favor de los derechos de las mujeres.</v>
          </cell>
          <cell r="S53" t="str">
            <v>Programa  Plataforma tecnológica</v>
          </cell>
          <cell r="T53" t="str">
            <v>P_56</v>
          </cell>
          <cell r="V53" t="str">
            <v>Programa  Plataforma tecnológica</v>
          </cell>
          <cell r="W53" t="str">
            <v>PAD</v>
          </cell>
        </row>
        <row r="54">
          <cell r="M54" t="str">
            <v>Programa  Gestión de la PIEG y sus Planes de Acción
Subproceso Gestión participativa de la Política PIEG</v>
          </cell>
          <cell r="N54" t="str">
            <v>Dar seguimiento a la ejecución de la PIEG y sus planes de acción para promover la igualdad a favor de los derechos de las mujeres.</v>
          </cell>
          <cell r="S54" t="str">
            <v>Programa  Redes y comunicación</v>
          </cell>
          <cell r="T54" t="str">
            <v>P_57</v>
          </cell>
          <cell r="V54" t="str">
            <v>Programa  Redes y comunicación</v>
          </cell>
          <cell r="W54" t="str">
            <v>PAD</v>
          </cell>
        </row>
        <row r="55">
          <cell r="M55" t="str">
            <v>Programa  Gestión de la PIEG y sus Planes de Acción
Subproceso Seguimiento, Evaluación y Rendición de cuentas</v>
          </cell>
          <cell r="N55" t="str">
            <v>Dar seguimiento a la ejecución de la PIEG y sus planes de acción para promover la igualdad a favor de los derechos de las mujeres.</v>
          </cell>
          <cell r="S55" t="str">
            <v>Programa  Sistemas de información</v>
          </cell>
          <cell r="T55" t="str">
            <v>P_58</v>
          </cell>
          <cell r="V55" t="str">
            <v>Programa  Sistemas de información</v>
          </cell>
          <cell r="W55" t="str">
            <v>PAD</v>
          </cell>
        </row>
        <row r="56">
          <cell r="M56" t="str">
            <v>Programa  Gestión del SNAVcM
Sistema SUMEVIG</v>
          </cell>
          <cell r="N56" t="str">
            <v>Facilitar la ejecución de la política de violencia contra las mujeres en todo el país y darle seguimiento.</v>
          </cell>
          <cell r="S56" t="str">
            <v xml:space="preserve">Programa  Soporte Técnico </v>
          </cell>
          <cell r="T56" t="str">
            <v>P_59</v>
          </cell>
          <cell r="V56" t="str">
            <v xml:space="preserve">Programa  Soporte Técnico </v>
          </cell>
          <cell r="W56" t="str">
            <v>PAD</v>
          </cell>
        </row>
        <row r="57">
          <cell r="M57" t="str">
            <v>Programa  Gestión del SNAVcM
Subproceso Asesoría y Conducción Técnica al SNVcM</v>
          </cell>
          <cell r="N57" t="str">
            <v>Facilitar la ejecución de la política de violencia contra las mujeres en todo el país y darle seguimiento.</v>
          </cell>
          <cell r="S57" t="str">
            <v xml:space="preserve">Programa  para la gestión política y la protección de los derechos humanos de las mujeres 
</v>
          </cell>
          <cell r="T57" t="str">
            <v>P_6</v>
          </cell>
          <cell r="V57" t="str">
            <v xml:space="preserve">Programa  para la gestión política y la protección de los derechos humanos de las mujeres 
</v>
          </cell>
          <cell r="W57" t="str">
            <v>AP</v>
          </cell>
        </row>
        <row r="58">
          <cell r="M58" t="str">
            <v>Programa  Gestión del SNAVcM
Subproceso Gestión de la política PLANOVI</v>
          </cell>
          <cell r="N58" t="str">
            <v>Facilitar la ejecución de la política de violencia contra las mujeres en todo el país y darle seguimiento.</v>
          </cell>
          <cell r="S58" t="str">
            <v xml:space="preserve">Programa  Servicios Generales Subproceso Mantenimiento de Instalaciones Propias y Arrendadas </v>
          </cell>
          <cell r="T58" t="str">
            <v>P_60</v>
          </cell>
          <cell r="V58" t="str">
            <v xml:space="preserve">Programa  Servicios Generales Subproceso Mantenimiento de Instalaciones Propias y Arrendadas </v>
          </cell>
          <cell r="W58" t="str">
            <v>PAD</v>
          </cell>
        </row>
        <row r="59">
          <cell r="M59" t="str">
            <v>Programa  Gestión del SNAVcM
Subproceso Seguimiento, Evaluación y Rendición de cuentas</v>
          </cell>
          <cell r="N59" t="str">
            <v>Facilitar la ejecución de la política de violencia contra las mujeres en todo el país y darle seguimiento.</v>
          </cell>
          <cell r="S59" t="str">
            <v>Proyectos de inversión en infraestructura</v>
          </cell>
          <cell r="T59" t="str">
            <v>P_61</v>
          </cell>
          <cell r="V59" t="str">
            <v>Proyectos de inversión en infraestructura</v>
          </cell>
          <cell r="W59" t="str">
            <v>PAD</v>
          </cell>
        </row>
        <row r="60">
          <cell r="M60" t="str">
            <v>Programa  Gestión del SNAVcM
SubprocesoAsesoría y Conducción Técnica al SNVcM</v>
          </cell>
          <cell r="N60" t="str">
            <v>Facilitar la ejecución de la política de violencia contra las mujeres en todo el país y darle seguimiento.</v>
          </cell>
          <cell r="S60" t="str">
            <v>Programa  Proveeduría Subproceso  Control de Activos Fijos</v>
          </cell>
          <cell r="T60" t="str">
            <v>P_62</v>
          </cell>
          <cell r="V60" t="str">
            <v>Programa  Proveeduría Subproceso  Control de Activos Fijos</v>
          </cell>
          <cell r="W60" t="str">
            <v>PAD</v>
          </cell>
        </row>
        <row r="61">
          <cell r="M61" t="str">
            <v>Programa  Conducción Político Estratégica
Subproceso Sistema Unificado y Estadísticas de Género</v>
          </cell>
          <cell r="N61" t="str">
            <v>Orientar los principios, objetivos y metas institucionales desde una perspectiva Técnico-Administrativa, que brinde soporte político institucional.</v>
          </cell>
          <cell r="S61" t="str">
            <v>Programa  Proveeduría Subproceso  Control de Suministros</v>
          </cell>
          <cell r="T61" t="str">
            <v>P_63</v>
          </cell>
          <cell r="V61" t="str">
            <v>Programa  Proveeduría Subproceso  Control de Suministros</v>
          </cell>
          <cell r="W61" t="str">
            <v>PAD</v>
          </cell>
        </row>
        <row r="62">
          <cell r="M62" t="str">
            <v>Programa  Conducción Político Estratégica
Subproceso Consultivo Foro de las Mujeres</v>
          </cell>
          <cell r="N62" t="str">
            <v>Orientar  el contenido de los objetivos y metas institucionales desde una perspectiva Técnico-Administrativa, que brinde soporte  y dirección al quehacer institucional.</v>
          </cell>
          <cell r="S62" t="str">
            <v>Programa  Servicios Generales Subproceso Servicios Públicos</v>
          </cell>
          <cell r="T62" t="str">
            <v>P_64</v>
          </cell>
          <cell r="V62" t="str">
            <v>Programa  Servicios Generales Subproceso Servicios Públicos</v>
          </cell>
          <cell r="W62" t="str">
            <v>PAD</v>
          </cell>
        </row>
        <row r="63">
          <cell r="M63" t="str">
            <v>Programa  Conducción Político Estratégica
Subproceso Dirección Administrativa y Financiera</v>
          </cell>
          <cell r="N63" t="str">
            <v>Orientar  el contenido de los objetivos y metas institucionales desde una perspectiva Técnico-Administrativa, que brinde soporte  y dirección al quehacer institucional.</v>
          </cell>
          <cell r="S63" t="str">
            <v>Programa  Servicios Generales.    Subproceso Servicios Contratados</v>
          </cell>
          <cell r="T63" t="str">
            <v>P_65</v>
          </cell>
          <cell r="V63" t="str">
            <v>Programa  Servicios Generales.    Subproceso Servicios Contratados</v>
          </cell>
          <cell r="W63" t="str">
            <v>PAD</v>
          </cell>
        </row>
        <row r="64">
          <cell r="M64" t="str">
            <v>Programa  Conducción Político Estratégica
Subproceso Dirección General de Áreas Estratégicas</v>
          </cell>
          <cell r="N64" t="str">
            <v>Orientar  el contenido de los objetivos y metas institucionales desde una perspectiva Técnico-Administrativa, que brinde soporte  y dirección al quehacer institucional.</v>
          </cell>
          <cell r="S64" t="str">
            <v>Programa  Financiero Contable Subproceso Presupuesto</v>
          </cell>
          <cell r="T64" t="str">
            <v>P_66</v>
          </cell>
          <cell r="V64" t="str">
            <v>Programa  Financiero Contable Subproceso Presupuesto</v>
          </cell>
          <cell r="W64" t="str">
            <v>PAD</v>
          </cell>
        </row>
        <row r="65">
          <cell r="M65" t="str">
            <v xml:space="preserve">Programa  Conducción Político Estratégica
Subproceso Gestión de la Comunicación </v>
          </cell>
          <cell r="N65" t="str">
            <v>Orientar  el contenido de los objetivos y metas institucionales desde una perspectiva Técnico-Administrativa, que brinde soporte  y dirección al quehacer institucional.</v>
          </cell>
          <cell r="S65" t="str">
            <v>Programa  Financiero Contable Subproceso Tesorería</v>
          </cell>
          <cell r="T65" t="str">
            <v>P_67</v>
          </cell>
          <cell r="V65" t="str">
            <v>Programa  Financiero Contable Subproceso Tesorería</v>
          </cell>
          <cell r="W65" t="str">
            <v>PAD</v>
          </cell>
        </row>
        <row r="66">
          <cell r="M66" t="str">
            <v xml:space="preserve">Programa  Conducción Político Estratégica
Subproceso Soporte a la Conducción Estratégica </v>
          </cell>
          <cell r="N66" t="str">
            <v>Orientar  el contenido de los objetivos y metas institucionales desde una perspectiva Técnico-Administrativa, que brinde soporte  y dirección al quehacer institucional.</v>
          </cell>
          <cell r="S66" t="str">
            <v xml:space="preserve">Programa  Financiero Contable
Subproceso Contabilidad  </v>
          </cell>
          <cell r="T66" t="str">
            <v>P_68</v>
          </cell>
          <cell r="V66" t="str">
            <v xml:space="preserve">Programa  Financiero Contable
Subproceso Contabilidad  </v>
          </cell>
          <cell r="W66" t="str">
            <v>PAD</v>
          </cell>
        </row>
        <row r="67">
          <cell r="M67" t="str">
            <v>Programa  Servicios Generales 
Sub proceso: Transportes</v>
          </cell>
          <cell r="N67" t="str">
            <v>Orientar  el contenido de los objetivos y metas institucionales desde una perspectiva Técnico-Administrativa, que brinde soporte  y dirección al quehacer institucional.</v>
          </cell>
          <cell r="S67" t="str">
            <v>Programa  impulso a la participación política y liderazgo de las mujeres</v>
          </cell>
          <cell r="T67" t="str">
            <v>P_7</v>
          </cell>
          <cell r="V67" t="str">
            <v>Programa  impulso a la participación política y liderazgo de las mujeres</v>
          </cell>
          <cell r="W67" t="str">
            <v>CM</v>
          </cell>
        </row>
        <row r="68">
          <cell r="M68" t="str">
            <v xml:space="preserve">Programa Proveeduría Subproceso Contratación Administrativa </v>
          </cell>
          <cell r="N68" t="str">
            <v xml:space="preserve">Adquirir bienes y servicios para las necesidades de las personas usuarias internas y externas del INAMU, manteniendo el registro de activos y suministros correspondientes según la normativa vigente </v>
          </cell>
          <cell r="S68" t="str">
            <v xml:space="preserve">Programa  para el desarrollo de capacidades en género a partidos políticos nacionales, provinciales y cantonales
</v>
          </cell>
          <cell r="T68" t="str">
            <v>P_8</v>
          </cell>
          <cell r="V68" t="str">
            <v xml:space="preserve">Programa  para el desarrollo de capacidades en género a partidos políticos nacionales, provinciales y cantonales
</v>
          </cell>
          <cell r="W68" t="str">
            <v>CM</v>
          </cell>
        </row>
        <row r="69">
          <cell r="M69" t="str">
            <v>Programa Proveeduría Subproceso Contratación Administrativa_</v>
          </cell>
          <cell r="N69" t="str">
            <v xml:space="preserve">Adquirir bienes y servicios para las necesidades de las personas usuarias internas y externas del INAMU, manteniendo el registro de activos y suministros correspondientes según la normativa vigente </v>
          </cell>
          <cell r="S69" t="str">
            <v xml:space="preserve">Programa fortalecimiento a org de ♀ y mixtas, en enfoque de género, DDHH, liderazgo e incidencia política
</v>
          </cell>
          <cell r="T69" t="str">
            <v>P_9</v>
          </cell>
          <cell r="V69" t="str">
            <v xml:space="preserve">Programa fortalecimiento a org de ♀ y mixtas, en enfoque de género, DDHH, liderazgo e incidencia política
</v>
          </cell>
          <cell r="W69" t="str">
            <v>AP</v>
          </cell>
        </row>
        <row r="70">
          <cell r="M70" t="str">
            <v xml:space="preserve">Programa  Plan - Presupuesto institucional: sub proceso Evaluaciónes </v>
          </cell>
          <cell r="N70" t="str">
            <v xml:space="preserve">Elaborar  y dar seguimiento al Plan Presupuesto Institucional anualmente, definiendo sus Programa s, indicadores , metas, acciones estratégicas y la disposición de recursos presupuestarios que permitan la generación de bienes y servicios requeridos </v>
          </cell>
          <cell r="S70" t="str">
            <v>Programa Proveeduría Subproceso Contratación Administrativa_</v>
          </cell>
          <cell r="T70" t="str">
            <v>P_411</v>
          </cell>
          <cell r="V70" t="str">
            <v>Programa Proveeduría Subproceso Contratación Administrativa_</v>
          </cell>
          <cell r="W70" t="str">
            <v>PAD</v>
          </cell>
        </row>
        <row r="71">
          <cell r="M71" t="str">
            <v>Programa  Plan Presupuesto Institucional:
Sub Proceso Planificación Estratégica y Operativa</v>
          </cell>
          <cell r="N71" t="str">
            <v xml:space="preserve">Elaborar  y dar seguimiento al Plan Presupuesto Institucional anualmente, definiendo sus Programa s, indicadores , metas, acciones estratégicas y la disposición de recursos presupuestarios que permitan la generación de bienes y servicios requeridos </v>
          </cell>
        </row>
        <row r="72">
          <cell r="M72" t="str">
            <v>Programa  Plan Presupuesto Institucional:
Sub Proceso Seguimiento programático y Liquidación presupuestaria</v>
          </cell>
          <cell r="N72" t="str">
            <v xml:space="preserve">Elaborar  y dar seguimiento al Plan Presupuesto Institucional anualmente, definiendo sus Programa s, indicadores , metas, acciones estratégicas y la disposición de recursos presupuestarios que permitan la generación de bienes y servicios requeridos </v>
          </cell>
        </row>
        <row r="73">
          <cell r="M73" t="str">
            <v>Programa  Planificación Institucional
sub proceso Control Interno y SEVRI</v>
          </cell>
          <cell r="N73" t="str">
            <v>Consolidar el proceso de planificación institucional mediante la aprobación y uso de manuales de procedimientos de trabajo para la planificación el seguimiento y la evaluación del que hacer institucional</v>
          </cell>
        </row>
        <row r="74">
          <cell r="M74" t="str">
            <v>Programa  Planificación Institucional
sub proceso de Modernización institucional</v>
          </cell>
          <cell r="N74" t="str">
            <v>Consolidar el proceso de planificación institucional mediante la aprobación y uso de manuales de procedimientos de trabajo para la planificación el seguimiento y la evaluación del que hacer institucional</v>
          </cell>
        </row>
      </sheetData>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I 2018"/>
      <sheetName val="Hoja1"/>
      <sheetName val="Hoja2"/>
      <sheetName val="CATÁLOGO AL 8 DE JUNIO 16"/>
    </sheetNames>
    <sheetDataSet>
      <sheetData sheetId="0" refreshError="1">
        <row r="2">
          <cell r="A2" t="str">
            <v>Objetivo_1</v>
          </cell>
          <cell r="D2" t="str">
            <v>_1.1  No. de mujeres que reciben asistencia técnica (asesorías, capacitación y acompañamiento) en materia de emprendedurismo y empresariedad durante el cuatrienio  (PRODUCTO)</v>
          </cell>
          <cell r="E2" t="str">
            <v>1.1) 
2000</v>
          </cell>
          <cell r="F2" t="str">
            <v>312
(2014)</v>
          </cell>
          <cell r="G2" t="str">
            <v>Las mujeres no avanzan en sus procesos de autonomía económica y la igualdad de género se retrasa, crece el desempleo femenino</v>
          </cell>
          <cell r="M2" t="str">
            <v xml:space="preserve">Programa  empresariedad de las mujeres. </v>
          </cell>
          <cell r="N2" t="str">
            <v xml:space="preserve">Brindar capacitación, asesoría y seguimiento a mujeres en emprendedurismo y empresariedad con enfoque de género,  en todas las regiones del país </v>
          </cell>
        </row>
        <row r="3">
          <cell r="D3" t="str">
            <v>_1.2  Cantidad anual de mujeres que reciben capital semilla y seguimiento a la liquidación mediante el FOMUJER.</v>
          </cell>
          <cell r="E3" t="str">
            <v>1.2) 
1000</v>
          </cell>
          <cell r="F3">
            <v>1000</v>
          </cell>
          <cell r="G3" t="str">
            <v>Que las mujeres no pueden acceder a los recursos financieros y de capacitación.</v>
          </cell>
          <cell r="M3" t="str">
            <v xml:space="preserve">Proyecto ϵMPRENDE </v>
          </cell>
          <cell r="N3" t="str">
            <v>Contribuir a una mayor independencia económica de la mujer en áreas rurales y urbano-marginales, que se encuentra en situación de vulnerabilidad económica y tienen potencial empresarial.</v>
          </cell>
        </row>
        <row r="4">
          <cell r="D4" t="str">
            <v>_1.3  Cantidad de empresas públicas y privadas  ejecutando alguna de las fases del SIGIEG: Implementación, certificadas o premiadas con el Sello de Equidad de Género (PRODUCTO)</v>
          </cell>
          <cell r="E4" t="str">
            <v>1.3) 
65 empresas en el cuatrienio
(17 empresas por año en cualquiera de las fases)</v>
          </cell>
          <cell r="F4" t="str">
            <v>15 
(LB2014)</v>
          </cell>
          <cell r="G4" t="str">
            <v>Las mujeres no se emplean ni constituyen una prioridad en el sector privado para optar por una mayor igualdad</v>
          </cell>
          <cell r="M4" t="str">
            <v>Programa   FOMUJERES / Empresariedad</v>
          </cell>
          <cell r="N4" t="str">
            <v xml:space="preserve">Brindar capital semilla para el desarrollo de emprendimientos de las mujeres. </v>
          </cell>
        </row>
        <row r="5">
          <cell r="D5" t="str">
            <v>_1.4  Cantidad anual de mujeres capacitadas en formación humana  según región</v>
          </cell>
          <cell r="E5" t="str">
            <v>1.4) 
16500
1620 (2015)
5000 (2016)
10000 (2017)
4880 (2018)</v>
          </cell>
          <cell r="F5" t="str">
            <v>1620
(400 referidas a FOMUJER)</v>
          </cell>
          <cell r="G5" t="str">
            <v>Las mujeres en condiciones de pobreza no son fortalecidas con formación humana ni logran concretar sus planes de vidas en el nivel productivo.</v>
          </cell>
          <cell r="M5" t="str">
            <v xml:space="preserve">Programa  empleabilidad y valoración del trabajo no remunerado </v>
          </cell>
          <cell r="N5" t="str">
            <v>Incentivar  la mejora en la calidad del empleo de las mujeres en el sector privado empresarial, por medio de Sistemas de gestión de igualdad y equidad de género.</v>
          </cell>
        </row>
        <row r="6">
          <cell r="D6" t="str">
            <v xml:space="preserve">_10.1   Procesos de atención, asistencia técnica y asesoría  en empresariedad ,VcM, organización y liderazgo, y orientación  e información  están protocolizado y funcionando en cada regiones del INAMU  </v>
          </cell>
          <cell r="E6" t="str">
            <v>10.1) 
Estrategia de empresariedad protocolizada, Modelo preventivo en VcM protocolizado, Ampliados y protocolizados los servicios CIO</v>
          </cell>
          <cell r="F6" t="str">
            <v>Pruebas piloto y proyectos en ejecución: emprende, BA1, Liderazgo y organización (2013-2015)</v>
          </cell>
          <cell r="G6" t="str">
            <v>No hay procesos de trabajo modernizados y ampliados que permitan la atención de mujeres con calidad en todo el territorio nacional.</v>
          </cell>
          <cell r="M6" t="str">
            <v xml:space="preserve">Programa  Avanzamos Mujeres  </v>
          </cell>
          <cell r="N6" t="str">
            <v xml:space="preserve">Brindar formación humana a mujeres en condiciones de probreza o vulnerabilidad en todas las regiones del  país. </v>
          </cell>
        </row>
        <row r="7">
          <cell r="D7" t="str">
            <v>_11.1   Procesos y subprocesos de trabajo orientados a la gestión del FOMUJER  son aprobados y funcionan</v>
          </cell>
          <cell r="E7" t="str">
            <v>11.1) 
Al 2015 el proceso de trabajo FOMUJER , asi como sus manuales de procedimiento están mejorados, aprobados y en funcionamiento</v>
          </cell>
          <cell r="F7" t="str">
            <v>Reglamento FOMUJERES actualizado</v>
          </cell>
          <cell r="G7" t="str">
            <v>Privar a las mujeres de un acceso a recursos que promuevan su autonomía económica, más allá de dotación de capital semilla.</v>
          </cell>
          <cell r="M7" t="str">
            <v xml:space="preserve">Programa  atención y prevención a mujeres víctimas de violencia 
Subproceso estrategias y protocolos para la mejora y ampliación de servicios  </v>
          </cell>
          <cell r="N7" t="str">
            <v xml:space="preserve">Garantizar calidad y especialización de los servicios de atención en VcM, CEAAM y  que se brinda el INAMU en el nivel regional y en la Delegación de la Mujer  </v>
          </cell>
        </row>
        <row r="8">
          <cell r="D8" t="str">
            <v>_12.1    Cantidad de recursos humanos especializados contratados  para la DAF e informática de acuerdo con diagnóstico de necesidades aprobado</v>
          </cell>
          <cell r="E8" t="str">
            <v>12.1) 
10 profesionales DAF, 7 profesionales áreas técnicas, 5 profesionales informáticos</v>
          </cell>
          <cell r="F8" t="str">
            <v>Dx de necesidades de personal</v>
          </cell>
          <cell r="G8" t="str">
            <v>Que la institución no cuente con el personal idóneo suficiente para desempeñar el trabajo, afectando los servicios y la calidad.</v>
          </cell>
          <cell r="M8" t="str">
            <v xml:space="preserve">Programa  empresariedad de las mujeres. 
Subproceso estrategia y protocolos </v>
          </cell>
          <cell r="N8" t="str">
            <v>Diseñar estrategia y protocolos de atención a mujeres sobre  empresariedad y emprendedurismo que comprenda articulación entre los servicios INAMU y otros  servicios interinstitucionales en nivel central y regional.</v>
          </cell>
        </row>
        <row r="9">
          <cell r="D9" t="str">
            <v xml:space="preserve">_12.2    Cantidad de recursos humanos especializados contratados  para las áreas técnicas de acuerdo con diagnóstico de necesidades aprobado </v>
          </cell>
          <cell r="E9" t="str">
            <v>12.2) 
Técnicos administrativos: 7</v>
          </cell>
          <cell r="F9" t="str">
            <v>Dx de necesidades de personal</v>
          </cell>
          <cell r="G9" t="str">
            <v>Que la institución no cuente con el personal idóneo suficiente para desempeñar el trabajo, afectando los servicios y la calidad.</v>
          </cell>
          <cell r="M9" t="str">
            <v xml:space="preserve">Programa  información, orientación y referencia CIO 
Sub proceso Centro de llamadas </v>
          </cell>
          <cell r="N9" t="str">
            <v xml:space="preserve">Ampliar los servicios de información, atención y referencia a mujeres mediante la puesta en ejecución de un centro de llamadas con cobertura nacional </v>
          </cell>
        </row>
        <row r="10">
          <cell r="D10" t="str">
            <v xml:space="preserve">_12.3   Porcentaje de personal especializado de áreas técnicas y administrativas capacitado de acuerdo con prioridades del Plan de Capacitación Institucional </v>
          </cell>
          <cell r="E10" t="str">
            <v>12.3) 
20% al 2015,
75% al 2016,
95% al 2017</v>
          </cell>
          <cell r="F10" t="str">
            <v>Plan de capacitación 2015 2016</v>
          </cell>
          <cell r="G10" t="str">
            <v xml:space="preserve">Continuar con acciones aisladas, descoordinadas y desestructuradas que no permitan la dotación de personal idóneo y el fortalecimiento del desempeño laboral. </v>
          </cell>
          <cell r="M10" t="str">
            <v>Programa  FOMUJERES
Subproceso de estrategias, protocolos y fortalecimiento interno.</v>
          </cell>
          <cell r="N10" t="str">
            <v xml:space="preserve">Brindar capital semilla para el desarrollo de emprendimientos de las mujeres. </v>
          </cell>
        </row>
        <row r="11">
          <cell r="D11" t="str">
            <v xml:space="preserve">_13.1  Porcentaje de proyectos del portafolio de proyectos ejecutados del PETI 2015-2017 </v>
          </cell>
          <cell r="E11" t="str">
            <v>13.1) 
100%</v>
          </cell>
          <cell r="F11">
            <v>100</v>
          </cell>
          <cell r="G11" t="str">
            <v xml:space="preserve">Que la mayoría de procedimientos se hacen manualmente y por ende, lentos y con mayor incidencia a cometer errores, atrasando la atención y el servicio a las mujeres. 
Que la parte técnica y administrativa no pueda brindar servicios actualizados y de calidad a las mujeres.
Los tiempos de contratación administrativa para la adquisición de Tecnología normalmente superan los establecidos en la normativa, produciendo procesos de contratación infructuosos o nulos. 
</v>
          </cell>
          <cell r="M11" t="str">
            <v>Programa  Gestión de Recursos Humanos:  Subproceso Dotación de Recursos Humanos</v>
          </cell>
          <cell r="N11" t="str">
            <v>Desarrollar una estrategia institucional para la dotación, atención, registro y control de acciones relacionadas con el personal, que permita el cumplimiento de las metas y objetivos institucionales.</v>
          </cell>
        </row>
        <row r="12">
          <cell r="D12" t="str">
            <v>_14.1  Cantidad de edificios construídos y remodelados  bajo estándares adecuados y equipamiento requerido que respondan a las necesidades de las usuarias internas y externas.</v>
          </cell>
          <cell r="E12" t="str">
            <v>14.1) 
A-Contrucción Edificio y Regional Central.              
B-Contrucción Regionales; Huetar Norte, Brunca, Pacífico Central y Huetar Caribe.
C-Construcción CEAAM Metropolitano.  
D-Adquisición Edificio Delegación
E-Remodelación Regional Chorotega
F-Remodelación CEAAM Occidente</v>
          </cell>
          <cell r="F12" t="str">
            <v>Remodelaciones realizadas al 2015 (CEAAM OCCIDENTE, UR Chorotega, antiguas instalaciones CEAAM Puntarenas)</v>
          </cell>
          <cell r="G12" t="str">
            <v xml:space="preserve">El INAMU no tiene edificios propios, ni los espacios con una infraestructura homogénea en relación con imagen e identidad institucional.  
Tampoco se cuida la salud ocupacional, no se cumple con la normativa, y no se reúnen las condiciones ambientales para el personal y las personas usuarias según la ubicación geográfica que se trate.
Se actúa sobre la coyuntura haciendo crecer los riesgos y consecuencias del error, como por ejemplo, alquileres costosos, edificios o equipos que no reúnen condiciones. 
La inversión de los recursos en infraestructura no es la óptima y no se satisface las necesidades de las usuarias internas y externas.  Esto no contribuye en el clima organizacional.
</v>
          </cell>
          <cell r="M12" t="str">
            <v>Programa  Gestión de Recursos Humanos: SubprocesoSalud y Bienestar:</v>
          </cell>
          <cell r="N12" t="str">
            <v>Desarrollar una estrategia institucional para la dotación, atención, registro y control de acciones relacionadas con el personal, que permita el cumplimiento de las metas y objetivos institucionales.</v>
          </cell>
        </row>
        <row r="13">
          <cell r="D13" t="str">
            <v>_14.2   Cantidad de edificios con servicios públicos y equipamiento  requerido, que respondan a las necesidades de las usuarias internas y externas.</v>
          </cell>
          <cell r="E13" t="str">
            <v>14.2)
14 Edificios</v>
          </cell>
          <cell r="F13" t="str">
            <v>14 edificios al 2015</v>
          </cell>
          <cell r="G13" t="str">
            <v xml:space="preserve">Atraso o mal diseñados los proyectos por falta de personal especializado.                           </v>
          </cell>
          <cell r="M13" t="str">
            <v>Programa  Gestión de Recursos Humanos: Subprocesos: Registro y Control</v>
          </cell>
          <cell r="N13" t="str">
            <v>Desarrollar una estrategia institucional para la dotación, atención, registro y control de acciones relacionadas con el personal, que permita el cumplimiento de las metas y objetivos institucionales.</v>
          </cell>
        </row>
        <row r="14">
          <cell r="D14" t="str">
            <v>_15.1   NICSP y el costeo unitario de servicios en casos piloto incorporados en la gestión administrativa del INAMU</v>
          </cell>
          <cell r="E14" t="str">
            <v>15.1)
Al 2018 las NICSP y el costeo unitario de servicios en casos piloto incorporados en la gestión administrativa del INAMU</v>
          </cell>
          <cell r="F14">
            <v>0</v>
          </cell>
          <cell r="G14" t="str">
            <v xml:space="preserve">Que la institución no cumpla con POI.
POI con proyectos de baja inversión.
Que las mujeres no reciban los servicios en la proporción que se necesita.
</v>
          </cell>
          <cell r="M14" t="str">
            <v>Programa  Gestión de Recursos Humanos: Subprocesos: Remuneraciones</v>
          </cell>
          <cell r="N14" t="str">
            <v>Desarrollar una estrategia institucional para la dotación, atención, registro y control de acciones relacionadas con el personal, que permita el cumplimiento de las metas y objetivos institucionales.</v>
          </cell>
        </row>
        <row r="15">
          <cell r="D15" t="str">
            <v>_2.1   Cantidad de instituciones  con servicios estratégicos públicos que cuentan con políticas, procedimientos de atención y mecanismos de verificación de satisfacción de demandas y necesidades de las mujeres.  (efecto)</v>
          </cell>
          <cell r="E15" t="str">
            <v>2.1) 
50 instituciones
(incluyendo Municipalidades)</v>
          </cell>
          <cell r="F15" t="str">
            <v>25 instituciones</v>
          </cell>
          <cell r="G15" t="str">
            <v>Se debilita el compromiso de los gobiernos locales y las oficinas municipales en su labor estratégica de promoción y atención con perspectiva de género a favor de la igualdad de las mujeres.</v>
          </cell>
          <cell r="M15" t="str">
            <v>Programa  Gestión de Recursos Humanos:  Subproceso Dotación de Recursos Humanos</v>
          </cell>
          <cell r="N15" t="str">
            <v>Desarrollar una estrategia institucional para la dotación, atención, registro y control de acciones relacionadas con el personal, que permita el cumplimiento de las metas y objetivos institucionales.</v>
          </cell>
        </row>
        <row r="16">
          <cell r="D16" t="str">
            <v>_2.2   Tasa anual de mujeres atendidas por el INAMU que solicitan información, orientación y referencia  sobre derechos, trámites y servicios públicos.  (PRODUCTO)</v>
          </cell>
          <cell r="E16" t="str">
            <v>2.2) 
10%  crecimiento anual</v>
          </cell>
          <cell r="F16" t="str">
            <v>2700
(2013-2014)</v>
          </cell>
          <cell r="G16" t="str">
            <v>El poco acceso de las mujeres en las diferentes regiones a los servicios públicos que respondan a las necesidades, demandas e intereses de las mujeres.</v>
          </cell>
          <cell r="M16" t="str">
            <v>Programa  Gestión de Recursos Humanos:  Subproceso Capacitación de Recursos Humanos</v>
          </cell>
          <cell r="N16" t="str">
            <v>Desarrollar una estrategia institucional para la dotación, atención, registro y control de acciones relacionadas con el personal, que permita el cumplimiento de las metas y objetivos institucionales.</v>
          </cell>
        </row>
        <row r="17">
          <cell r="D17" t="str">
            <v>_3.1  Cantidad de mujeres capacitadas para ejercer una participación política género sensitiva en distintas instancias de participación, según región y en comparación con la línea base 2014 (PRODUCTO)</v>
          </cell>
          <cell r="E17" t="str">
            <v>3.1) 
2000</v>
          </cell>
          <cell r="F17" t="str">
            <v>Ciudadanía da la línea base 2013-14</v>
          </cell>
          <cell r="G17" t="str">
            <v>Aumenta la brecha de desigualdad entre mujeres y hombres en el nivel de representación y liderazgo político. Las disposiciones normativas actuales no garantizan la paridad efectiva en los resultados.</v>
          </cell>
          <cell r="M17" t="str">
            <v>Programa  Plataforma tecnológica</v>
          </cell>
          <cell r="N17" t="str">
            <v xml:space="preserve">Proveer servicios para las mujeres, mediante adquisiciones de equipos servidores y tecnologías que permite brindar servicios desde el INAMU  </v>
          </cell>
        </row>
        <row r="18">
          <cell r="D18" t="str">
            <v xml:space="preserve">_3.2   Cantidad de partidos políticos asesorados para el cumplimiento efectivo de la paridad con la línea base 2014. (PRODUCTO) </v>
          </cell>
          <cell r="E18" t="str">
            <v>3.2) 
13 nacionales 
20 partidos políticos provinciales cantonales</v>
          </cell>
          <cell r="F18">
            <v>0</v>
          </cell>
          <cell r="G18" t="str">
            <v xml:space="preserve">Menos mujeres elegidas en los espacios de representación y toma de decisiones.
Las mujeres siguen reproduciendo los patrones del ejercicio del poder desde el patriarcado, incidiendo negativamente en la representación y el cambio cultural
</v>
          </cell>
          <cell r="M18" t="str">
            <v>Programa  Redes y comunicación</v>
          </cell>
          <cell r="N18" t="str">
            <v>Dotar al INAMU con dispositivos de comunicación conectados con el mundo,  y contar con una red interinstitucional enlazada con las unidadess regionales y servicios externos</v>
          </cell>
        </row>
        <row r="19">
          <cell r="D19" t="str">
            <v>_3.3   Cantidad de organizaciones sociales de mujeres y mixtas asesoradas para la defensa de sus derechos, la incidencia y la participación política  (PRODUCTO)</v>
          </cell>
          <cell r="E19" t="str">
            <v>3.3) 
500</v>
          </cell>
          <cell r="F19" t="str">
            <v xml:space="preserve">Ciudadanía da la línea base 2013-14 + Área de Desarrollo Regional </v>
          </cell>
          <cell r="G19" t="str">
            <v xml:space="preserve">Las mujeres con aspiraciones electorales no están bien preparadas para ejercer nuevos cargos. 
Se rezaga el avance hacia la paridad en la representación política partidaria. 
Se incumple la ley electoral costarricense
</v>
          </cell>
          <cell r="M19" t="str">
            <v>Programa  Sistemas de información</v>
          </cell>
          <cell r="N19" t="str">
            <v>Desarrollar y dar  mantenimiento a los sitemas de información</v>
          </cell>
        </row>
        <row r="20">
          <cell r="D20" t="str">
            <v xml:space="preserve">_4.1    Cantidad de mujeres capacitadas en salud sexual y reproductiva, según edad y grupo poblacional priorizado en relación con la lìnea base 2014 (PRODUCTO) </v>
          </cell>
          <cell r="E20" t="str">
            <v>4.1) 
5000</v>
          </cell>
          <cell r="F20" t="str">
            <v>3000</v>
          </cell>
          <cell r="G20" t="str">
            <v xml:space="preserve">Las mujeres siguen reproduciendo los patrones del ejercicio de apropiación del cuerpo desde el patriarcado. 
Impacto negativo al avance de la transformación cultural de mitos y estereotipos.
Se retardan las condiciones necesarias para el empoderamiento femenino. 
Afectación de la imagen institucional por la limitada respuesta estatal a las necesidades e intereses de las mujeres en este ámbito
</v>
          </cell>
          <cell r="M20" t="str">
            <v xml:space="preserve">Programa  Soporte Técnico </v>
          </cell>
          <cell r="N20" t="str">
            <v>Garantizar el servicio informático institucional  en los subprocesos  de plataforma tecnológica, redes y comunicación y sistemas de información</v>
          </cell>
        </row>
        <row r="21">
          <cell r="D21" t="str">
            <v>_4.2   Cantidad de servicios públicos de salud sexual y reproductiva asesorados y en plan piloto en materia de género, calidad y calidez para el  autocontrol, y cuidado del cuerpo de las mujeres (PRODUCTO)</v>
          </cell>
          <cell r="E21" t="str">
            <v>4.2) 
MEP: PASI con cobertura ampliada a Diversificada
CCSS: 800 EBAIS
ICODER: Política de género y deporte aprobada</v>
          </cell>
          <cell r="F21">
            <v>800</v>
          </cell>
          <cell r="G21" t="str">
            <v>Se retrasa el ejercicio de los derechos de las mujeres con respecto a la salud sexual y reproductiva y el control del cuerpo.</v>
          </cell>
          <cell r="M21" t="str">
            <v xml:space="preserve">Programa  Servicios Generales Subproceso Mantenimiento de Instalaciones Propias y Arrendadas </v>
          </cell>
          <cell r="N21" t="str">
            <v>Garantizar los servicios públicos, mantenimiento y transporte que requiere la institución para su operatividad.</v>
          </cell>
        </row>
        <row r="22">
          <cell r="D22" t="str">
            <v>_5.1    Cantidad de personas que participan en Foros, seminarios, debates, ferias y otras acciones de difusión abierta sobre derechos de las mujeres y la  igualdad</v>
          </cell>
          <cell r="E22" t="str">
            <v>5.1) 
8800 por año</v>
          </cell>
          <cell r="F22" t="str">
            <v>8875
LB 2015</v>
          </cell>
          <cell r="G22" t="str">
            <v xml:space="preserve">La producción y difusión de conocimiento responden a necesidades emergentes que pueden no estar planificadas y entrelazadas de manera estratégica.
Se incide de forma poco estratégica en el cambio cultural a favor de la igualdad y la equidad de género.
Los espacios movilizadores y las campañas de comunicación e información podrían politizarse (electoralmente) y no cumplir su cometido de sensibilización en favor de la igualdad de género.
</v>
          </cell>
          <cell r="M22" t="str">
            <v>Proyectos de inversión en infraestructura</v>
          </cell>
          <cell r="N22" t="str">
            <v xml:space="preserve">Desarrollar la infraestructura INAMU en el nivel central y regional de acuerdo con los requerimientos de las mujeres y la normativa vinculante. </v>
          </cell>
        </row>
        <row r="23">
          <cell r="D23" t="str">
            <v>_6.1   Porcentaje  de instituciones del Sistema Nacional de Violencia contra las Mujeres SNVcM con servicios públicos estratégicos cuentan con protocolos y estándares de calidad desarrollados.</v>
          </cell>
          <cell r="E23" t="str">
            <v>6.1) 
25% 
(3 instituciones
 de 12)</v>
          </cell>
          <cell r="F23" t="str">
            <v>1
Delegación de la mujer 2015-2016</v>
          </cell>
          <cell r="G23" t="str">
            <v xml:space="preserve">Servicio deficiente 
Que el tipo de respuesta, tiempo de la respuesta, accesibilidad, satisfacción e impacto de la respuesta*, no esté acorde  a las necesidades de las mujeres
</v>
          </cell>
          <cell r="M23" t="str">
            <v>Programa  Servicios Generales Subproceso Servicios Públicos</v>
          </cell>
          <cell r="N23" t="str">
            <v>Garantizar los servicios públicos, mantenimiento y transporte que requiere la institución para su operatividad.</v>
          </cell>
        </row>
        <row r="24">
          <cell r="D24" t="str">
            <v>_6.2   Cantidad de mujeres organizadas  grupos de autoayuda  para prevenir la VcM, según región al finalizar el 2018.(EFECTO)</v>
          </cell>
          <cell r="E24" t="str">
            <v>6.2) 
300  mujeres en redes  y
30 grupos femeninos de autoayuda 
14 comunidades</v>
          </cell>
          <cell r="F24" t="str">
            <v>BA1= (2014)
10 territorios LB 2015</v>
          </cell>
          <cell r="G24" t="str">
            <v>Mujeres víctimas de violencia que no logran reinsertarse a la sociedad, mediante servicios integrales.</v>
          </cell>
          <cell r="M24" t="str">
            <v>Programa  Servicios Generales.    Subproceso Servicios Contratados</v>
          </cell>
          <cell r="N24" t="str">
            <v>Garantizar los servicios públicos, mantenimiento y transporte que requiere la institución para su operatividad.</v>
          </cell>
        </row>
        <row r="25">
          <cell r="D25" t="str">
            <v xml:space="preserve">_6.3   Cantidad de comunidades beneficiadas con nuevas alternativas de prevención primaria según región /cantón 
</v>
          </cell>
          <cell r="E25" t="str">
            <v>6.3) 
17
Comuniddes en los territorios priorizados</v>
          </cell>
          <cell r="F25">
            <v>0</v>
          </cell>
          <cell r="G25" t="str">
            <v>Poblaciones sin accesibilidad al servicio. personal saturado y desgastado</v>
          </cell>
          <cell r="M25" t="str">
            <v>Programa  Proveeduría Subproceso  Control de Activos Fijos</v>
          </cell>
          <cell r="N25" t="str">
            <v xml:space="preserve">Adquirir bienes y servicios para las necesidades de las personas usuarias internas y externas del INAMU, manteniendo el registro de activos y suministros correspondientes según la normativa vigente </v>
          </cell>
        </row>
        <row r="26">
          <cell r="D26" t="str">
            <v>_6.4.1   Cantidad de mujeres en alto riesgo de femicidio atendidas con  modelos preventivos CLAIS</v>
          </cell>
          <cell r="E26" t="str">
            <v xml:space="preserve">6.4)
CLAIS: 31 conformados
</v>
          </cell>
          <cell r="F26" t="str">
            <v xml:space="preserve">LB 2015
CLAIS: 10 comités
</v>
          </cell>
          <cell r="G26" t="str">
            <v>Las mujeres víctimas no disminuyen pues no se atacan las causas estructurales que originan la violencia contra las mujeres.</v>
          </cell>
          <cell r="M26" t="str">
            <v>Programa  Proveeduría Subproceso  Control de Suministros</v>
          </cell>
          <cell r="N26" t="str">
            <v xml:space="preserve">Adquirir bienes y servicios para las necesidades de las personas usuarias internas y externas del INAMU, manteniendo el registro de activos y suministros correspondientes según la normativa vigente </v>
          </cell>
        </row>
        <row r="27">
          <cell r="D27" t="str">
            <v>_6.4.2  Cantidad de mujeres en alto riesgo de femicidio atendidas con  modelos preventivos KITS</v>
          </cell>
          <cell r="E27" t="str">
            <v>6.4.2)
Kits emergencia: 180 = 30/año 2015, 40/año 2016, 50/año 2017, 60/año 2018</v>
          </cell>
          <cell r="F27" t="str">
            <v xml:space="preserve">LB 2015
KITS: 18 ♀
</v>
          </cell>
          <cell r="G27" t="str">
            <v>Las mujeres víctimas no disminuyen pues no se atacan las causas estructurales que originan la violencia contra las mujeres.</v>
          </cell>
          <cell r="M27" t="str">
            <v>Programa  Financiero Contable Subproceso Tesorería</v>
          </cell>
          <cell r="N27" t="str">
            <v>Dar soporte presupuestario, contable y de gestión operaciones de flujos monetarios para el logro de objetivos y metas institucionales</v>
          </cell>
        </row>
        <row r="28">
          <cell r="D28" t="str">
            <v>_6.4.3 Cantidad de mujeres en alto riesgo de femicidio atendidas con  modelos preventivos CEAAM</v>
          </cell>
          <cell r="E28" t="str">
            <v>6.4.3)
CEAAM: 1290 x Cuatrienio, 300/año 2015, 300/año 2016, 330/año 2017, 360/año 2018</v>
          </cell>
          <cell r="F28" t="str">
            <v>LB 2015
CEAAM: 458 ♀</v>
          </cell>
          <cell r="G28" t="str">
            <v>Las mujeres víctimas no disminuyen pues no se atacan las causas estructurales que originan la violencia contra las mujeres.</v>
          </cell>
          <cell r="M28" t="str">
            <v>Programa  Financiero Contable Subproceso Presupuesto</v>
          </cell>
          <cell r="N28" t="str">
            <v>Dar soporte presupuestario, contable y de gestión operaciones de flujos monetarios para el logro de objetivos y metas institucionales</v>
          </cell>
        </row>
        <row r="29">
          <cell r="D29" t="str">
            <v xml:space="preserve">_6.5  Número de mujeres víctimas de violencia atendidas </v>
          </cell>
          <cell r="E29" t="str">
            <v>6.5) 
6000 ♀ por año</v>
          </cell>
          <cell r="F29" t="str">
            <v>LB 2015
4614 ♀</v>
          </cell>
          <cell r="G29" t="str">
            <v>Las mujeres víctimas no disminuyen pues no se atacan las causas estructurales que originan la violencia contra las mujeres.</v>
          </cell>
          <cell r="M29" t="str">
            <v xml:space="preserve">Programa  Financiero Contable
Subproceso Contabilidad  </v>
          </cell>
          <cell r="N29" t="str">
            <v>Dar soporte presupuestario, contable y de gestión operaciones de flujos monetarios para el logro de objetivos y metas institucionales</v>
          </cell>
        </row>
        <row r="30">
          <cell r="D30" t="str">
            <v>_7.1.1  Aumento anual en el porcentaje de cumplimiento de las acciones de PIEG, y de los compromisos internacionales sobre las mujeres, con respecto al año anterior. (Efecto)</v>
          </cell>
          <cell r="E30" t="str">
            <v xml:space="preserve">  7.1.1)
25% avance III Plan PIEG anual
(conlleva: Fortalecer las rectorias politicas centrales y locales de la PIEG).  
</v>
          </cell>
          <cell r="F30" t="str">
            <v>LB 2015
35%</v>
          </cell>
          <cell r="G30" t="str">
            <v xml:space="preserve">Sin informes de evaluación adecuados y sin sistemas de seguimiento, la PIEG y el SNVcM pierden vigencia y actualidad. Podría perderse la orientación institucional estratégica y aumentarían las acciones públicas improvisadas, con lo cual no se mejoran las condiciones de vida de las mujeres.
El trabajo con perspectiva de género y de atención ante la violencia contra las mujeres no logran incorporarse en los procesos institucionales públicos, retrasándose gravemente la transversalización como estrategia país. Profundizándose las desigualdades de género.
</v>
          </cell>
          <cell r="M30" t="str">
            <v xml:space="preserve">Programa  formulación de políticas, articulación  y asesorías en género y prevención de la violencia en servicios públicos estratégicos
</v>
          </cell>
          <cell r="N30" t="str">
            <v>Incidir en acciones que promuevan y oficialicen la transversalización del enfoque de género en el quehacer del Ministerio X o del servicio público X, o institución X (anotar)</v>
          </cell>
        </row>
        <row r="31">
          <cell r="D31" t="str">
            <v>_7.1.2   Aumento anual en el porcentaje de cumplimiento de las acciones del SVcM y de los compromisos internacionales sobre las mujeres, con respecto al año anterior. (Efecto)</v>
          </cell>
          <cell r="E31" t="str">
            <v>7.1.2)
2015: Elaboración de la política
2016: Política y PLANOVI aprobados
2017:10% acciones PLANOVI ejecutándose
2018: 20% acciones PLANOVI ejecutándose</v>
          </cell>
          <cell r="F31" t="str">
            <v>LB 2015
0</v>
          </cell>
          <cell r="G31" t="str">
            <v xml:space="preserve">Sin informes de evaluación adecuados y sin sistemas de seguimiento, la PIEG y el SNVcM pierden vigencia y actualidad. Podría perderse la orientación institucional estratégica y aumentarían las acciones públicas improvisadas, con lo cual no se mejoran las condiciones de vida de las mujeres.
El trabajo con perspectiva de género y de atención ante la violencia contra las mujeres no logran incorporarse en los procesos institucionales públicos, retrasándose gravemente la transversalización como estrategia país. Profundizándose las desigualdades de género.
</v>
          </cell>
          <cell r="M31" t="str">
            <v xml:space="preserve">Programa  para la gestión política y la protección de los derechos humanos de las mujeres 
</v>
          </cell>
          <cell r="N31" t="str">
            <v>Brindar Servicios Jurídicos,  información y orientación presencial, telefónica, electrónica  a las mujeres, así como la asesoría  y coordinación ante las  instituciones para su atención directa.</v>
          </cell>
        </row>
        <row r="32">
          <cell r="D32" t="str">
            <v xml:space="preserve">_7.2  Sistema Unificado de Indicadores y Estadísticas de Género diseñado y funcionando en 2017, con información pertinente para la PIEG, el PLANOVI, Sistema Nacional de VcM y los compromisos internacionales </v>
          </cell>
          <cell r="E32" t="str">
            <v xml:space="preserve">7.2)
Sistema Unificado de Indicadores y Estadísticas de Género diseñado y funcionando en 2017, con información pertinente para la PIEG, el PLANOVI, Sistema Nacional de VcM y los compromisos internacionales 
2015= convenio con INEC  </v>
          </cell>
          <cell r="F32" t="str">
            <v>LB 2015
0</v>
          </cell>
          <cell r="G32" t="str">
            <v xml:space="preserve">Sin informes de evaluación adecuados y sin sistemas de seguimiento, la PIEG y el SNVcM pierden vigencia y actualidad. Podría perderse la orientación institucional estratégica y aumentarían las acciones públicas improvisadas, con lo cual no se mejoran las condiciones de vida de las mujeres.
El trabajo con perspectiva de género y de atención ante la violencia contra las mujeres no logran incorporarse en los procesos institucionales públicos, retrasándose gravemente la transversalización como estrategia país. Profundizándose las desigualdades de género.
</v>
          </cell>
          <cell r="M32" t="str">
            <v>Programa  impulso a la participación política y liderazgo de las mujeres</v>
          </cell>
          <cell r="N32" t="str">
            <v>Contribuir al fortalecimiento  de  las capacidades ciudadanas, el liderazgo y la participación política de las mujeres en su diversidad,  para su empoderamiento e incidencia en la promoción de la igualdad y la equidad de género en diversos ámbitos.</v>
          </cell>
        </row>
        <row r="33">
          <cell r="D33" t="str">
            <v>_7.3    Porcentaje del Personal del INAMU que realiza su trabajo según el proceso de gestión de rectoria que ha sido protocolizado y aprobado. (Gestión)</v>
          </cell>
          <cell r="E33" t="str">
            <v>7.3)
100%     
 al 2018</v>
          </cell>
          <cell r="F33" t="str">
            <v>POI 2015</v>
          </cell>
          <cell r="G33" t="str">
            <v>Debilitamiento en la planificación institucional que no permite cumplir con los objetivos estratégicos y la misión institucional.</v>
          </cell>
          <cell r="M33" t="str">
            <v xml:space="preserve">Programa  para el desarrollo de capacidades en género a partidos políticos nacionales, provinciales y cantonales
</v>
          </cell>
          <cell r="N33" t="str">
            <v>Dar asistencia técnica  para el manejo del enfoque de género en personas representantes de partidos políticos, para el fortalecimiento de las mujeres mediante la capacitación y su participación en los espacios de toma de decisiones internas.</v>
          </cell>
        </row>
        <row r="34">
          <cell r="D34" t="str">
            <v>_8.1    Porcentaje anual de resoluciones positivas de la gestión de compras institucionales, con respecto al porcentaje total de compras proyectado.(EFECTO)</v>
          </cell>
          <cell r="E34" t="str">
            <v>8.1)
85% anual de resoluciones positivas de conformidad a lo Programa do.</v>
          </cell>
          <cell r="F34" t="str">
            <v xml:space="preserve">2012=70%  2013=72,5%                  </v>
          </cell>
          <cell r="G34" t="str">
            <v xml:space="preserve">Efectos negativos en los servicios que se brindan a las personas usuarias externas, internas. 
Atrasos en el trámite de las contrataciones.
Impacto negativo en la ejecución presupuestaria.
</v>
          </cell>
          <cell r="M34" t="str">
            <v xml:space="preserve">Programa fortalecimiento a org de ♀ y mixtas, en enfoque de género, DDHH, liderazgo e incidencia política
</v>
          </cell>
          <cell r="N34" t="str">
            <v>Fortalecer los conocimientos, destrezas y habilidades de las mujeres para la mejora del ejercicio de su liderazgo y el fortalecimiento de sus organizaciones y comunidades .</v>
          </cell>
        </row>
        <row r="35">
          <cell r="D35" t="str">
            <v>_8.2    Variación porcentual del tiempo de duración promedio de la contratación según línea base.</v>
          </cell>
          <cell r="E35" t="str">
            <v>8.2)
Disminuir en un 5% el tiempo por proceso de compra según línea base.</v>
          </cell>
          <cell r="F35" t="str">
            <v>La cantidad de días hábiles establecidos en la circular PE.003-2011 para cada proceso de contratacion.    Pública=264  Abreviada= 143  Directa=41</v>
          </cell>
          <cell r="G35" t="str">
            <v xml:space="preserve">Efectos negativos en los servicios que se brindan a las personas usuarias externas, internas. Atrasos en el trámite de las contrataciones.
Impacto negativo en la ejecución presupuestaria.
</v>
          </cell>
          <cell r="M35" t="str">
            <v xml:space="preserve">Programa  Género y salud sexual y reproductiva 
sub proceso: capacitación a mujeres  </v>
          </cell>
          <cell r="N35" t="str">
            <v>Fortalecer las capacidades de las mujeres en SS/SR para el control de su cuerpo y el reconocimiento de sexualidades libres de violencia</v>
          </cell>
        </row>
        <row r="36">
          <cell r="D36" t="str">
            <v>_9.1   Porcentaje de cumplimiento por etapas de la vinculacion plan-presup. y redefinición de Programas presupuestarios. Escala: 25% POI elaborado 25% Presup. elaborado y codif. de acuerdo a POI 25% Redefinidos Programas y sub Programas presupuestarios</v>
          </cell>
          <cell r="E36" t="str">
            <v>9.1)
100%</v>
          </cell>
          <cell r="F36" t="str">
            <v>LB 2015
25% cumplido Manual Plan Presupuesto</v>
          </cell>
          <cell r="G36" t="str">
            <v xml:space="preserve">Crecen las advertencias por rezagos, incumplimientos u omisiones de parte de los Entes Fiscalizadores.  
Tendencia a la entropía negativa. La institución no cambia a pesar de que reconoce que deban hacerse mejoras.
</v>
          </cell>
          <cell r="M36" t="str">
            <v>Programa  Género y salud sexual y reproductiva  
sub proceso: Salud pública</v>
          </cell>
          <cell r="N36" t="str">
            <v xml:space="preserve">Brindar asistencia técnica y capacitación al personal público en enfoque de género con énfasis en Salud Sexual y Salud reproductiva para una atención de calidad y calidez hacia las mujeres, basada en el autocontrol y cuidado de sus cuerpos. </v>
          </cell>
        </row>
        <row r="37">
          <cell r="D37" t="str">
            <v xml:space="preserve">_9.2  Consolidados y protocolizado los procesos (el ciclo) de planificación según niveles Estratégica, táctica y operativa, sus riesgos  y los presupuestos plurianuales. </v>
          </cell>
          <cell r="E37" t="str">
            <v>9.2) 
Protocolo de los procesos (el ciclo) de planificación elaborados y aprobados al 2017</v>
          </cell>
          <cell r="F37" t="str">
            <v xml:space="preserve">LB 2015
Catálogo de Programa s institucionales
Manual plan presupesto </v>
          </cell>
          <cell r="G37" t="str">
            <v xml:space="preserve">Las políticas internas no se renuevan, los Programa s y operaciones no se mejoran.
Los bienes y servicios podrían no responder a las necesidades de la población usuaria.
</v>
          </cell>
          <cell r="M37" t="str">
            <v xml:space="preserve">Programa  Género y salud sexual y reproductiva 
sub proceso: Educación pública </v>
          </cell>
          <cell r="N37" t="str">
            <v xml:space="preserve">Brindar asistencia técnica y capacitación al personal público en enfoque de género con énfasis en Salud Sexual y Salud reproductiva para una atención de calidad y calidez hacia las mujeres, basada en el autocontrol y cuidado de sus cuerpos. </v>
          </cell>
        </row>
        <row r="38">
          <cell r="M38" t="str">
            <v xml:space="preserve">Programa  Género y salud sexual y reproductiva 
sub proceso: Modelo Hospital de las Mujeres </v>
          </cell>
          <cell r="N38" t="str">
            <v xml:space="preserve">Brindar asistencia técnica y capacitación al personal público en enfoque de género con énfasis en Salud Sexual y Salud reproductiva para una atención de calidad y calidez hacia las mujeres, basada en el autocontrol y cuidado de sus cuerpos. </v>
          </cell>
        </row>
        <row r="39">
          <cell r="M39" t="str">
            <v xml:space="preserve">Programa  Género, salud y deporte </v>
          </cell>
          <cell r="N39" t="str">
            <v xml:space="preserve">Brindar asistencia técnica y capacitación al personal público en enfoque de género con énfasis en Salud Sexual y Salud reproductiva para una atención de calidad y calidez hacia las mujeres, basada en el autocontrol y cuidado de sus cuerpos. </v>
          </cell>
        </row>
        <row r="40">
          <cell r="M40" t="str">
            <v>Programa   divulgación de información especializada en mujeres y derechos humanos.</v>
          </cell>
          <cell r="N40" t="str">
            <v xml:space="preserve">Proporcionar un servicio de información diverso a la ciudadanía, en materia de igualdad y equidad de género, y derechos humanos de las mujeres  </v>
          </cell>
        </row>
        <row r="41">
          <cell r="M41" t="str">
            <v>Programa  investigaciones especializadas y producción de materiales a favor de los derechos humanos de las mujeres</v>
          </cell>
          <cell r="N41" t="str">
            <v xml:space="preserve">Aumentar  y difundir el conocimiento especializado en género mediante investigaciones y materiales  específicos sobre mujeres en su diversidad y según temas priorizados con enfoque de género. </v>
          </cell>
        </row>
        <row r="42">
          <cell r="M42" t="str">
            <v xml:space="preserve">Programa  Promotoras de derechos </v>
          </cell>
          <cell r="N42" t="str">
            <v xml:space="preserve">Capacitacitar mujeres como promotoras de derechos , con el fin de que multipliquen sus conocimientos con otras mujeres de su comunidad. </v>
          </cell>
        </row>
        <row r="43">
          <cell r="M43" t="str">
            <v xml:space="preserve">Programa  Atención Especializada en VcM
SubPrograma excelencia en los servicios para la atención de VcM </v>
          </cell>
          <cell r="N43" t="str">
            <v>Dar atención integral, de calidad, opotuna, accesible, segura y efectiva a las mujeres, que permita la restitución de sus DDHH para una vida digna y libre de violencia</v>
          </cell>
        </row>
        <row r="44">
          <cell r="M44" t="str">
            <v xml:space="preserve">Programa  Atención Especializada en VcM
SubPrograma excelencia en los servicios para la atención de VcM </v>
          </cell>
          <cell r="N44" t="str">
            <v>Dar atención integral, de calidad, opotuna, accesible, segura y efectiva a las mujeres, que permita la restitución de sus DDHH para una vida digna y libre de violencia</v>
          </cell>
        </row>
        <row r="45">
          <cell r="M45" t="str">
            <v>Programa  Atención Especializada en VcM
SubPrograma Fomento de Grupos de Autoayuda</v>
          </cell>
          <cell r="N45" t="str">
            <v>Dar atención integral, de calidad, opotuna, accesible, segura y efectiva a las mujeres, que permita la restitución de sus DDHH para una vida digna y libre de violencia</v>
          </cell>
        </row>
        <row r="46">
          <cell r="M46" t="str">
            <v>Programa  Promoción comunitaria para una  vida sin violencia
Subproceso promoción de masculinidades positivas.</v>
          </cell>
          <cell r="N46" t="str">
            <v xml:space="preserve">Desarrollar procesos que fortalezcan conocimientos, habilidades y destresas que permitan el empoderamiento de las mujeres así como la remoción de mitos y prejuicios que propiacian y legitiman la violencia en todas sus manifiestaciones </v>
          </cell>
        </row>
        <row r="47">
          <cell r="M47" t="str">
            <v>Programa  Promoción comunitaria para una  vida sin violencia
Subproceso promoción del Liderazgo de niñas y adolescentes</v>
          </cell>
          <cell r="N47" t="str">
            <v xml:space="preserve">Desarrollar procesos que fortalezcan conocimientos, habilidades y destresas que permitan el empoderamiento de las mujeres así como la remoción de mitos y prejuicios que propiacian y legitiman la violencia en todas sus manifiestaciones </v>
          </cell>
        </row>
        <row r="48">
          <cell r="M48" t="str">
            <v xml:space="preserve">Programa  prevención del femicidio: subproceso CLAIS  </v>
          </cell>
          <cell r="N48" t="str">
            <v>Fortalecer las potencialidades individuales, colectivas en institucionales que reduzcan el impacto de la violencia en mujeres en alto riesgo de femicidio</v>
          </cell>
        </row>
        <row r="49">
          <cell r="M49" t="str">
            <v xml:space="preserve">Programa  prevención del femicidio: subproceso KITS  </v>
          </cell>
          <cell r="N49" t="str">
            <v>Fortalecer las potencialidades individuales, colectivas en institucionales que reduzcan el impacto de la violencia en mujeres en alto riesgo de femicidio</v>
          </cell>
        </row>
        <row r="50">
          <cell r="M50" t="str">
            <v xml:space="preserve">Programa  prevención del femicidio: sub proceso CEAAM  </v>
          </cell>
          <cell r="N50" t="str">
            <v>Fortalecer las potencialidades individuales, colectivas en institucionales que reduzcan el impacto de la violencia en mujeres en alto riesgo de femicidio</v>
          </cell>
        </row>
        <row r="51">
          <cell r="M51" t="str">
            <v>Programa  Atención Especializada en VcM
SubPrograma  Atención especializada a mujeres víctimas de violencia</v>
          </cell>
          <cell r="N51" t="str">
            <v>Dar atención integral, de calidad, opotuna, accesible, segura y efectiva a las mujeres, que permita la restitución de sus DDHH para una vida digna y libre de violencia</v>
          </cell>
        </row>
        <row r="52">
          <cell r="M52" t="str">
            <v>Programa  Gestión de la PIEG y sus Planes de Acción
Subproceso 
Seguimiento, Evaluación y Rendición de cuentas</v>
          </cell>
          <cell r="N52" t="str">
            <v>Dar seguimiento a la ejecución de la PIEG y sus planes de acción para promover la igualdad a favor de los derechos de las mujeres.</v>
          </cell>
        </row>
        <row r="53">
          <cell r="M53" t="str">
            <v>Programa  Gestión de la PIEG y sus Planes de Acción
Subproceso Asesoría y articulación interinstitucional</v>
          </cell>
          <cell r="N53" t="str">
            <v>Dar seguimiento a la ejecución de la PIEG y sus planes de acción para promover la igualdad a favor de los derechos de las mujeres.</v>
          </cell>
        </row>
        <row r="54">
          <cell r="M54" t="str">
            <v>Programa  Gestión de la PIEG y sus Planes de Acción
Subproceso Gestión participativa de la Política PIEG</v>
          </cell>
          <cell r="N54" t="str">
            <v>Dar seguimiento a la ejecución de la PIEG y sus planes de acción para promover la igualdad a favor de los derechos de las mujeres.</v>
          </cell>
        </row>
        <row r="55">
          <cell r="M55" t="str">
            <v>Programa  Gestión de la PIEG y sus Planes de Acción
Subproceso Seguimiento, Evaluación y Rendición de cuentas</v>
          </cell>
          <cell r="N55" t="str">
            <v>Dar seguimiento a la ejecución de la PIEG y sus planes de acción para promover la igualdad a favor de los derechos de las mujeres.</v>
          </cell>
        </row>
        <row r="56">
          <cell r="M56" t="str">
            <v>Programa  Gestión del SNAVcM
Sistema SUMEVIG</v>
          </cell>
          <cell r="N56" t="str">
            <v>Facilitar la ejecución de la política de violencia contra las mujeres en todo el país y darle seguimiento.</v>
          </cell>
        </row>
        <row r="57">
          <cell r="M57" t="str">
            <v>Programa  Gestión del SNAVcM
Subproceso Asesoría y Conducción Técnica al SNVcM</v>
          </cell>
          <cell r="N57" t="str">
            <v>Facilitar la ejecución de la política de violencia contra las mujeres en todo el país y darle seguimiento.</v>
          </cell>
        </row>
        <row r="58">
          <cell r="M58" t="str">
            <v>Programa  Gestión del SNAVcM
Subproceso Gestión de la política PLANOVI</v>
          </cell>
          <cell r="N58" t="str">
            <v>Facilitar la ejecución de la política de violencia contra las mujeres en todo el país y darle seguimiento.</v>
          </cell>
        </row>
        <row r="59">
          <cell r="M59" t="str">
            <v>Programa  Gestión del SNAVcM
Subproceso Seguimiento, Evaluación y Rendición de cuentas</v>
          </cell>
          <cell r="N59" t="str">
            <v>Facilitar la ejecución de la política de violencia contra las mujeres en todo el país y darle seguimiento.</v>
          </cell>
        </row>
        <row r="60">
          <cell r="M60" t="str">
            <v>Programa  Gestión del SNAVcM
SubprocesoAsesoría y Conducción Técnica al SNVcM</v>
          </cell>
          <cell r="N60" t="str">
            <v>Facilitar la ejecución de la política de violencia contra las mujeres en todo el país y darle seguimiento.</v>
          </cell>
        </row>
        <row r="61">
          <cell r="M61" t="str">
            <v>Programa  Conducción Político Estratégica
Subproceso Sistema Unificado y Estadísticas de Género</v>
          </cell>
          <cell r="N61" t="str">
            <v>Orientar los principios, objetivos y metas institucionales desde una perspectiva Técnico-Administrativa, que brinde soporte político institucional.</v>
          </cell>
        </row>
        <row r="62">
          <cell r="M62" t="str">
            <v>Programa  Conducción Político Estratégica
Subproceso Consultivo Foro de las Mujeres</v>
          </cell>
          <cell r="N62" t="str">
            <v>Orientar  el contenido de los objetivos y metas institucionales desde una perspectiva Técnico-Administrativa, que brinde soporte  y dirección al quehacer institucional.</v>
          </cell>
        </row>
        <row r="63">
          <cell r="M63" t="str">
            <v>Programa  Conducción Político Estratégica
Subproceso Dirección Administrativa y Financiera</v>
          </cell>
          <cell r="N63" t="str">
            <v>Orientar  el contenido de los objetivos y metas institucionales desde una perspectiva Técnico-Administrativa, que brinde soporte  y dirección al quehacer institucional.</v>
          </cell>
        </row>
        <row r="64">
          <cell r="M64" t="str">
            <v>Programa  Conducción Político Estratégica
Subproceso Dirección General de Áreas Estratégicas</v>
          </cell>
          <cell r="N64" t="str">
            <v>Orientar  el contenido de los objetivos y metas institucionales desde una perspectiva Técnico-Administrativa, que brinde soporte  y dirección al quehacer institucional.</v>
          </cell>
        </row>
        <row r="65">
          <cell r="M65" t="str">
            <v xml:space="preserve">Programa  Conducción Político Estratégica
Subproceso Gestión de la Comunicación </v>
          </cell>
          <cell r="N65" t="str">
            <v>Orientar  el contenido de los objetivos y metas institucionales desde una perspectiva Técnico-Administrativa, que brinde soporte  y dirección al quehacer institucional.</v>
          </cell>
        </row>
        <row r="66">
          <cell r="M66" t="str">
            <v xml:space="preserve">Programa  Conducción Político Estratégica
Subproceso Soporte a la Conducción Estratégica </v>
          </cell>
          <cell r="N66" t="str">
            <v>Orientar  el contenido de los objetivos y metas institucionales desde una perspectiva Técnico-Administrativa, que brinde soporte  y dirección al quehacer institucional.</v>
          </cell>
        </row>
        <row r="67">
          <cell r="M67" t="str">
            <v>Programa  Servicios Generales 
Sub proceso: Transportes</v>
          </cell>
          <cell r="N67" t="str">
            <v>Orientar  el contenido de los objetivos y metas institucionales desde una perspectiva Técnico-Administrativa, que brinde soporte  y dirección al quehacer institucional.</v>
          </cell>
        </row>
        <row r="68">
          <cell r="M68" t="str">
            <v xml:space="preserve">Programa Proveeduría Subproceso Contratación Administrativa </v>
          </cell>
          <cell r="N68" t="str">
            <v xml:space="preserve">Adquirir bienes y servicios para las necesidades de las personas usuarias internas y externas del INAMU, manteniendo el registro de activos y suministros correspondientes según la normativa vigente </v>
          </cell>
        </row>
        <row r="69">
          <cell r="M69" t="str">
            <v>Programa Proveeduría Subproceso Contratación Administrativa_</v>
          </cell>
          <cell r="N69" t="str">
            <v xml:space="preserve">Adquirir bienes y servicios para las necesidades de las personas usuarias internas y externas del INAMU, manteniendo el registro de activos y suministros correspondientes según la normativa vigente </v>
          </cell>
        </row>
        <row r="70">
          <cell r="M70" t="str">
            <v xml:space="preserve">Programa  Plan - Presupuesto institucional: sub proceso Evaluaciónes </v>
          </cell>
          <cell r="N70" t="str">
            <v xml:space="preserve">Elaborar  y dar seguimiento al Plan Presupuesto Institucional anualmente, definiendo sus Programa s, indicadores , metas, acciones estratégicas y la disposición de recursos presupuestarios que permitan la generación de bienes y servicios requeridos </v>
          </cell>
        </row>
        <row r="71">
          <cell r="M71" t="str">
            <v>Programa  Plan Presupuesto Institucional:
Sub Proceso Planificación Estratégica y Operativa</v>
          </cell>
          <cell r="N71" t="str">
            <v xml:space="preserve">Elaborar  y dar seguimiento al Plan Presupuesto Institucional anualmente, definiendo sus Programa s, indicadores , metas, acciones estratégicas y la disposición de recursos presupuestarios que permitan la generación de bienes y servicios requeridos </v>
          </cell>
        </row>
        <row r="72">
          <cell r="M72" t="str">
            <v>Programa  Plan Presupuesto Institucional:
Sub Proceso Seguimiento programático y Liquidación presupuestaria</v>
          </cell>
          <cell r="N72" t="str">
            <v xml:space="preserve">Elaborar  y dar seguimiento al Plan Presupuesto Institucional anualmente, definiendo sus Programa s, indicadores , metas, acciones estratégicas y la disposición de recursos presupuestarios que permitan la generación de bienes y servicios requeridos </v>
          </cell>
        </row>
        <row r="73">
          <cell r="M73" t="str">
            <v>Programa  Planificación Institucional
sub proceso Control Interno y SEVRI</v>
          </cell>
          <cell r="N73" t="str">
            <v>Consolidar el proceso de planificación institucional mediante la aprobación y uso de manuales de procedimientos de trabajo para la planificación el seguimiento y la evaluación del que hacer institucional</v>
          </cell>
        </row>
        <row r="74">
          <cell r="M74" t="str">
            <v>Programa  Planificación Institucional
sub proceso de Modernización institucional</v>
          </cell>
          <cell r="N74" t="str">
            <v>Consolidar el proceso de planificación institucional mediante la aprobación y uso de manuales de procedimientos de trabajo para la planificación el seguimiento y la evaluación del que hacer institucional</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POI 2019"/>
      <sheetName val="Hoja4"/>
      <sheetName val="FODESAF"/>
      <sheetName val="INFORME NARRATIVO"/>
      <sheetName val="CONTROL INTERNO Y SEVRI"/>
      <sheetName val="AUDITORÍA EXTERNA"/>
      <sheetName val="Hoja1"/>
      <sheetName val="LISTAS DE PARTICIPACIÓN"/>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POI 2019"/>
      <sheetName val="Hoja4"/>
      <sheetName val="FODESAF"/>
      <sheetName val="INFORME NARRATIVO"/>
      <sheetName val="CONTROL INTERNO Y SEVRI"/>
      <sheetName val="AUDITORÍA EXTERNA"/>
      <sheetName val="LISTAS DE PARTICIPACIÓN"/>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POI 2019"/>
      <sheetName val="Hoja4"/>
      <sheetName val="FODESAF"/>
      <sheetName val="INFORME NARRATIVO"/>
      <sheetName val="CONTROL INTERNO Y SEVRI"/>
      <sheetName val="AUDITORÍA EXTERNA"/>
      <sheetName val="LISTAS DE PARTICIPACIÓN"/>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POI 2019"/>
      <sheetName val="Hoja4"/>
      <sheetName val="FODESAF"/>
      <sheetName val="INFORME NARRATIVO"/>
      <sheetName val="CONTROL INTERNO Y SEVRI"/>
      <sheetName val="AUDITORÍA EXTERNA"/>
      <sheetName val="LISTAS DE PARTICIPACIÓN"/>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POI 2019"/>
      <sheetName val="Hoja4"/>
      <sheetName val="FODESAF"/>
      <sheetName val="INFORME NARRATIVO"/>
      <sheetName val="CONTROL INTERNO Y SEVRI"/>
      <sheetName val="AUDITORÍA EXTERNA"/>
      <sheetName val="LISTAS DE PARTICIPACIÓN"/>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ACC39-5654-4A75-A000-0541B4094CB4}">
  <sheetPr>
    <tabColor rgb="FF7030A0"/>
  </sheetPr>
  <dimension ref="A1:N292"/>
  <sheetViews>
    <sheetView topLeftCell="D1" zoomScale="80" zoomScaleNormal="80" zoomScaleSheetLayoutView="80" workbookViewId="0">
      <selection activeCell="M36" sqref="M36"/>
    </sheetView>
  </sheetViews>
  <sheetFormatPr baseColWidth="10" defaultColWidth="11.42578125" defaultRowHeight="17.25" x14ac:dyDescent="0.25"/>
  <cols>
    <col min="1" max="1" width="11.42578125" style="1"/>
    <col min="2" max="2" width="37" style="1" customWidth="1"/>
    <col min="3" max="3" width="19.85546875" style="9" customWidth="1"/>
    <col min="4" max="4" width="12.42578125" style="283" customWidth="1"/>
    <col min="5" max="7" width="10.85546875" style="283" customWidth="1"/>
    <col min="8" max="8" width="10.85546875" style="1" customWidth="1"/>
    <col min="9" max="9" width="52.5703125" style="1" customWidth="1"/>
    <col min="10" max="10" width="44" style="284" customWidth="1"/>
    <col min="11" max="12" width="26.5703125" style="2" customWidth="1"/>
    <col min="13" max="13" width="24.5703125" style="1" customWidth="1"/>
    <col min="14" max="14" width="29" style="1" customWidth="1"/>
    <col min="15" max="16384" width="11.42578125" style="1"/>
  </cols>
  <sheetData>
    <row r="1" spans="1:14" ht="16.5" x14ac:dyDescent="0.25">
      <c r="B1" s="368"/>
      <c r="C1" s="368"/>
      <c r="D1" s="368"/>
      <c r="E1" s="368"/>
      <c r="F1" s="368"/>
      <c r="G1" s="368"/>
      <c r="H1" s="368"/>
      <c r="I1" s="368"/>
      <c r="J1" s="368"/>
    </row>
    <row r="2" spans="1:14" s="3" customFormat="1" ht="17.25" customHeight="1" x14ac:dyDescent="0.25">
      <c r="C2" s="369" t="s">
        <v>267</v>
      </c>
      <c r="D2" s="369"/>
      <c r="E2" s="369"/>
      <c r="F2" s="369"/>
      <c r="G2" s="369"/>
      <c r="H2" s="369"/>
      <c r="I2" s="369"/>
      <c r="J2" s="369"/>
      <c r="K2" s="369"/>
      <c r="L2" s="369"/>
      <c r="M2" s="369"/>
    </row>
    <row r="3" spans="1:14" s="3" customFormat="1" ht="18.75" thickBot="1" x14ac:dyDescent="0.3">
      <c r="B3" s="4"/>
      <c r="C3" s="5" t="s">
        <v>0</v>
      </c>
      <c r="D3" s="370" t="s">
        <v>1</v>
      </c>
      <c r="E3" s="370"/>
      <c r="F3" s="370"/>
      <c r="G3" s="370"/>
      <c r="H3" s="4"/>
      <c r="I3" s="6"/>
      <c r="J3" s="7"/>
      <c r="K3" s="8"/>
      <c r="L3" s="8"/>
    </row>
    <row r="4" spans="1:14" s="9" customFormat="1" ht="37.5" customHeight="1" thickBot="1" x14ac:dyDescent="0.35">
      <c r="B4" s="10"/>
      <c r="C4" s="11" t="s">
        <v>2</v>
      </c>
      <c r="D4" s="371" t="s">
        <v>3</v>
      </c>
      <c r="E4" s="371"/>
      <c r="F4" s="371"/>
      <c r="G4" s="371"/>
      <c r="H4" s="10"/>
      <c r="I4" s="6"/>
      <c r="J4" s="12"/>
      <c r="K4" s="13"/>
      <c r="L4" s="13"/>
    </row>
    <row r="5" spans="1:14" s="9" customFormat="1" ht="18" thickBot="1" x14ac:dyDescent="0.3">
      <c r="B5" s="10"/>
      <c r="C5" s="11" t="s">
        <v>4</v>
      </c>
      <c r="D5" s="372" t="s">
        <v>266</v>
      </c>
      <c r="E5" s="372"/>
      <c r="F5" s="372"/>
      <c r="G5" s="372"/>
      <c r="H5" s="10"/>
      <c r="I5" s="6"/>
      <c r="J5" s="12"/>
      <c r="K5" s="13"/>
      <c r="L5" s="13"/>
    </row>
    <row r="6" spans="1:14" s="9" customFormat="1" ht="18" thickBot="1" x14ac:dyDescent="0.3">
      <c r="B6" s="10"/>
      <c r="C6" s="11" t="s">
        <v>5</v>
      </c>
      <c r="D6" s="373">
        <v>2019</v>
      </c>
      <c r="E6" s="373"/>
      <c r="F6" s="373"/>
      <c r="G6" s="373"/>
      <c r="H6" s="10"/>
      <c r="I6" s="6"/>
      <c r="J6" s="12"/>
      <c r="K6" s="13"/>
      <c r="L6" s="13"/>
    </row>
    <row r="7" spans="1:14" s="14" customFormat="1" ht="16.5" customHeight="1" thickBot="1" x14ac:dyDescent="0.3">
      <c r="A7" s="374" t="s">
        <v>6</v>
      </c>
      <c r="B7" s="375"/>
      <c r="C7" s="378" t="s">
        <v>7</v>
      </c>
      <c r="D7" s="381" t="s">
        <v>8</v>
      </c>
      <c r="E7" s="384" t="s">
        <v>9</v>
      </c>
      <c r="F7" s="365" t="s">
        <v>10</v>
      </c>
      <c r="G7" s="365" t="s">
        <v>11</v>
      </c>
      <c r="H7" s="387" t="s">
        <v>12</v>
      </c>
      <c r="I7" s="390" t="s">
        <v>13</v>
      </c>
      <c r="J7" s="391"/>
      <c r="K7" s="391"/>
      <c r="L7" s="391"/>
      <c r="M7" s="391"/>
      <c r="N7" s="392"/>
    </row>
    <row r="8" spans="1:14" s="14" customFormat="1" thickBot="1" x14ac:dyDescent="0.3">
      <c r="A8" s="376"/>
      <c r="B8" s="377"/>
      <c r="C8" s="379"/>
      <c r="D8" s="382"/>
      <c r="E8" s="385"/>
      <c r="F8" s="366"/>
      <c r="G8" s="366"/>
      <c r="H8" s="388"/>
      <c r="I8" s="393" t="s">
        <v>14</v>
      </c>
      <c r="J8" s="395" t="s">
        <v>15</v>
      </c>
      <c r="K8" s="397" t="s">
        <v>16</v>
      </c>
      <c r="L8" s="398"/>
      <c r="M8" s="397" t="s">
        <v>17</v>
      </c>
      <c r="N8" s="399"/>
    </row>
    <row r="9" spans="1:14" s="14" customFormat="1" ht="26.25" thickBot="1" x14ac:dyDescent="0.3">
      <c r="A9" s="15" t="s">
        <v>18</v>
      </c>
      <c r="B9" s="16" t="s">
        <v>19</v>
      </c>
      <c r="C9" s="380"/>
      <c r="D9" s="383"/>
      <c r="E9" s="386"/>
      <c r="F9" s="367"/>
      <c r="G9" s="367"/>
      <c r="H9" s="389"/>
      <c r="I9" s="394"/>
      <c r="J9" s="396"/>
      <c r="K9" s="17" t="s">
        <v>20</v>
      </c>
      <c r="L9" s="18" t="s">
        <v>21</v>
      </c>
      <c r="M9" s="19" t="s">
        <v>22</v>
      </c>
      <c r="N9" s="19" t="s">
        <v>23</v>
      </c>
    </row>
    <row r="10" spans="1:14" thickBot="1" x14ac:dyDescent="0.3">
      <c r="A10" s="20"/>
      <c r="B10" s="21"/>
      <c r="C10" s="400" t="s">
        <v>24</v>
      </c>
      <c r="D10" s="400" t="s">
        <v>25</v>
      </c>
      <c r="E10" s="22">
        <f>SUM(E11+E19+E24)</f>
        <v>1726</v>
      </c>
      <c r="F10" s="22">
        <f>SUM(F11+F19+F24)</f>
        <v>2022</v>
      </c>
      <c r="G10" s="22">
        <f>SUM(G11+G19+G24)</f>
        <v>2181</v>
      </c>
      <c r="H10" s="22">
        <f>SUM(E10:G10)</f>
        <v>5929</v>
      </c>
      <c r="I10" s="23"/>
      <c r="J10" s="24"/>
      <c r="K10" s="25">
        <f>SUM(K11:K320)</f>
        <v>78931</v>
      </c>
      <c r="L10" s="25">
        <f>SUM(L11:L320)</f>
        <v>11778</v>
      </c>
      <c r="M10" s="26"/>
      <c r="N10" s="27"/>
    </row>
    <row r="11" spans="1:14" ht="16.5" x14ac:dyDescent="0.25">
      <c r="A11" s="28" t="s">
        <v>26</v>
      </c>
      <c r="B11" s="29" t="s">
        <v>27</v>
      </c>
      <c r="C11" s="401"/>
      <c r="D11" s="401"/>
      <c r="E11" s="30">
        <v>29</v>
      </c>
      <c r="F11" s="30">
        <v>90</v>
      </c>
      <c r="G11" s="30">
        <v>180</v>
      </c>
      <c r="H11" s="31">
        <f>SUM(E11:G11)</f>
        <v>299</v>
      </c>
      <c r="I11" s="403" t="s">
        <v>28</v>
      </c>
      <c r="J11" s="32" t="s">
        <v>29</v>
      </c>
      <c r="K11" s="33">
        <v>2</v>
      </c>
      <c r="L11" s="34"/>
      <c r="M11" s="34" t="s">
        <v>30</v>
      </c>
      <c r="N11" s="35" t="s">
        <v>31</v>
      </c>
    </row>
    <row r="12" spans="1:14" ht="16.5" x14ac:dyDescent="0.25">
      <c r="A12" s="28" t="s">
        <v>26</v>
      </c>
      <c r="B12" s="29" t="s">
        <v>27</v>
      </c>
      <c r="C12" s="401"/>
      <c r="D12" s="401"/>
      <c r="E12" s="30"/>
      <c r="F12" s="30"/>
      <c r="G12" s="30"/>
      <c r="H12" s="31"/>
      <c r="I12" s="404"/>
      <c r="J12" s="36" t="s">
        <v>29</v>
      </c>
      <c r="K12" s="37">
        <v>15</v>
      </c>
      <c r="L12" s="38"/>
      <c r="M12" s="38" t="s">
        <v>30</v>
      </c>
      <c r="N12" s="39" t="s">
        <v>30</v>
      </c>
    </row>
    <row r="13" spans="1:14" ht="16.5" x14ac:dyDescent="0.25">
      <c r="A13" s="28"/>
      <c r="B13" s="29"/>
      <c r="C13" s="401"/>
      <c r="D13" s="401"/>
      <c r="E13" s="30"/>
      <c r="F13" s="30"/>
      <c r="G13" s="30"/>
      <c r="H13" s="31"/>
      <c r="I13" s="404"/>
      <c r="J13" s="36" t="s">
        <v>29</v>
      </c>
      <c r="K13" s="37">
        <v>9</v>
      </c>
      <c r="L13" s="38"/>
      <c r="M13" s="38" t="s">
        <v>32</v>
      </c>
      <c r="N13" s="39" t="s">
        <v>33</v>
      </c>
    </row>
    <row r="14" spans="1:14" ht="16.5" x14ac:dyDescent="0.25">
      <c r="A14" s="28"/>
      <c r="B14" s="29"/>
      <c r="C14" s="401"/>
      <c r="D14" s="401"/>
      <c r="E14" s="30"/>
      <c r="F14" s="30"/>
      <c r="G14" s="30"/>
      <c r="H14" s="31"/>
      <c r="I14" s="404"/>
      <c r="J14" s="36" t="s">
        <v>29</v>
      </c>
      <c r="K14" s="37">
        <v>18</v>
      </c>
      <c r="L14" s="38"/>
      <c r="M14" s="38" t="s">
        <v>34</v>
      </c>
      <c r="N14" s="39" t="s">
        <v>35</v>
      </c>
    </row>
    <row r="15" spans="1:14" ht="16.5" x14ac:dyDescent="0.25">
      <c r="A15" s="28" t="s">
        <v>36</v>
      </c>
      <c r="B15" s="29" t="s">
        <v>37</v>
      </c>
      <c r="C15" s="401"/>
      <c r="D15" s="401"/>
      <c r="E15" s="30"/>
      <c r="F15" s="30"/>
      <c r="G15" s="30"/>
      <c r="H15" s="31"/>
      <c r="I15" s="404"/>
      <c r="J15" s="36" t="s">
        <v>29</v>
      </c>
      <c r="K15" s="37">
        <v>18</v>
      </c>
      <c r="L15" s="38"/>
      <c r="M15" s="38" t="s">
        <v>38</v>
      </c>
      <c r="N15" s="39" t="s">
        <v>39</v>
      </c>
    </row>
    <row r="16" spans="1:14" ht="16.5" x14ac:dyDescent="0.25">
      <c r="A16" s="28"/>
      <c r="B16" s="29"/>
      <c r="C16" s="401"/>
      <c r="D16" s="401"/>
      <c r="E16" s="30"/>
      <c r="F16" s="30"/>
      <c r="G16" s="30"/>
      <c r="H16" s="31"/>
      <c r="I16" s="404"/>
      <c r="J16" s="36" t="s">
        <v>29</v>
      </c>
      <c r="K16" s="37">
        <v>20</v>
      </c>
      <c r="L16" s="38"/>
      <c r="M16" s="38" t="s">
        <v>40</v>
      </c>
      <c r="N16" s="39" t="s">
        <v>41</v>
      </c>
    </row>
    <row r="17" spans="1:14" ht="16.5" x14ac:dyDescent="0.25">
      <c r="A17" s="28" t="s">
        <v>42</v>
      </c>
      <c r="B17" s="29" t="s">
        <v>43</v>
      </c>
      <c r="C17" s="401"/>
      <c r="D17" s="401"/>
      <c r="E17" s="30"/>
      <c r="F17" s="30"/>
      <c r="G17" s="30"/>
      <c r="H17" s="31"/>
      <c r="I17" s="404"/>
      <c r="J17" s="36" t="s">
        <v>29</v>
      </c>
      <c r="K17" s="37">
        <v>23</v>
      </c>
      <c r="L17" s="38"/>
      <c r="M17" s="38" t="s">
        <v>44</v>
      </c>
      <c r="N17" s="39" t="s">
        <v>45</v>
      </c>
    </row>
    <row r="18" spans="1:14" thickBot="1" x14ac:dyDescent="0.3">
      <c r="A18" s="28" t="s">
        <v>46</v>
      </c>
      <c r="B18" s="29" t="s">
        <v>47</v>
      </c>
      <c r="C18" s="401"/>
      <c r="D18" s="401"/>
      <c r="E18" s="30"/>
      <c r="F18" s="30"/>
      <c r="G18" s="30"/>
      <c r="H18" s="31"/>
      <c r="I18" s="405"/>
      <c r="J18" s="40" t="s">
        <v>29</v>
      </c>
      <c r="K18" s="41">
        <v>11</v>
      </c>
      <c r="L18" s="42"/>
      <c r="M18" s="42" t="s">
        <v>40</v>
      </c>
      <c r="N18" s="43" t="s">
        <v>48</v>
      </c>
    </row>
    <row r="19" spans="1:14" ht="33" x14ac:dyDescent="0.25">
      <c r="A19" s="28" t="s">
        <v>49</v>
      </c>
      <c r="B19" s="29" t="s">
        <v>50</v>
      </c>
      <c r="C19" s="401"/>
      <c r="D19" s="401"/>
      <c r="E19" s="30">
        <v>402</v>
      </c>
      <c r="F19" s="30">
        <v>336</v>
      </c>
      <c r="G19" s="30">
        <v>386</v>
      </c>
      <c r="H19" s="31">
        <f>SUM(E19:G19)</f>
        <v>1124</v>
      </c>
      <c r="I19" s="406" t="s">
        <v>51</v>
      </c>
      <c r="J19" s="409" t="s">
        <v>52</v>
      </c>
      <c r="K19" s="33">
        <v>1124</v>
      </c>
      <c r="L19" s="34"/>
      <c r="M19" s="34" t="s">
        <v>40</v>
      </c>
      <c r="N19" s="35"/>
    </row>
    <row r="20" spans="1:14" ht="16.5" x14ac:dyDescent="0.25">
      <c r="A20" s="28"/>
      <c r="B20" s="29"/>
      <c r="C20" s="401"/>
      <c r="D20" s="401"/>
      <c r="E20" s="30"/>
      <c r="F20" s="30"/>
      <c r="G20" s="30"/>
      <c r="H20" s="31"/>
      <c r="I20" s="407"/>
      <c r="J20" s="410"/>
      <c r="K20" s="44">
        <v>119</v>
      </c>
      <c r="L20" s="38"/>
      <c r="M20" s="38" t="s">
        <v>44</v>
      </c>
      <c r="N20" s="39" t="s">
        <v>45</v>
      </c>
    </row>
    <row r="21" spans="1:14" ht="16.5" x14ac:dyDescent="0.25">
      <c r="A21" s="28"/>
      <c r="B21" s="29"/>
      <c r="C21" s="401"/>
      <c r="D21" s="401"/>
      <c r="E21" s="30"/>
      <c r="F21" s="30"/>
      <c r="G21" s="30"/>
      <c r="H21" s="31"/>
      <c r="I21" s="407"/>
      <c r="J21" s="410"/>
      <c r="K21" s="44"/>
      <c r="L21" s="38"/>
      <c r="M21" s="38"/>
      <c r="N21" s="39"/>
    </row>
    <row r="22" spans="1:14" ht="16.5" x14ac:dyDescent="0.25">
      <c r="A22" s="28"/>
      <c r="B22" s="29"/>
      <c r="C22" s="401"/>
      <c r="D22" s="401"/>
      <c r="E22" s="30"/>
      <c r="F22" s="30"/>
      <c r="G22" s="30"/>
      <c r="H22" s="31"/>
      <c r="I22" s="407"/>
      <c r="J22" s="410"/>
      <c r="K22" s="44"/>
      <c r="L22" s="38"/>
      <c r="M22" s="38"/>
      <c r="N22" s="39"/>
    </row>
    <row r="23" spans="1:14" thickBot="1" x14ac:dyDescent="0.3">
      <c r="A23" s="28" t="s">
        <v>53</v>
      </c>
      <c r="B23" s="29" t="s">
        <v>54</v>
      </c>
      <c r="C23" s="401"/>
      <c r="D23" s="401"/>
      <c r="E23" s="30"/>
      <c r="F23" s="30"/>
      <c r="G23" s="30"/>
      <c r="H23" s="31"/>
      <c r="I23" s="408"/>
      <c r="J23" s="411"/>
      <c r="K23" s="45">
        <v>161</v>
      </c>
      <c r="L23" s="42"/>
      <c r="M23" s="42" t="s">
        <v>32</v>
      </c>
      <c r="N23" s="43" t="s">
        <v>55</v>
      </c>
    </row>
    <row r="24" spans="1:14" ht="16.5" x14ac:dyDescent="0.25">
      <c r="A24" s="28" t="s">
        <v>26</v>
      </c>
      <c r="B24" s="29" t="s">
        <v>27</v>
      </c>
      <c r="C24" s="401"/>
      <c r="D24" s="401"/>
      <c r="E24" s="30">
        <v>1295</v>
      </c>
      <c r="F24" s="30">
        <v>1596</v>
      </c>
      <c r="G24" s="30">
        <v>1615</v>
      </c>
      <c r="H24" s="31">
        <f>SUM(E24:G24)</f>
        <v>4506</v>
      </c>
      <c r="I24" s="406" t="s">
        <v>56</v>
      </c>
      <c r="J24" s="285" t="s">
        <v>57</v>
      </c>
      <c r="K24" s="286">
        <v>10</v>
      </c>
      <c r="L24" s="287"/>
      <c r="M24" s="287" t="s">
        <v>30</v>
      </c>
      <c r="N24" s="288" t="s">
        <v>58</v>
      </c>
    </row>
    <row r="25" spans="1:14" ht="16.5" x14ac:dyDescent="0.25">
      <c r="A25" s="28" t="s">
        <v>26</v>
      </c>
      <c r="B25" s="29" t="s">
        <v>27</v>
      </c>
      <c r="C25" s="401"/>
      <c r="D25" s="401"/>
      <c r="E25" s="30"/>
      <c r="F25" s="30"/>
      <c r="G25" s="30"/>
      <c r="H25" s="31"/>
      <c r="I25" s="407"/>
      <c r="J25" s="289" t="s">
        <v>57</v>
      </c>
      <c r="K25" s="37">
        <v>6</v>
      </c>
      <c r="L25" s="290"/>
      <c r="M25" s="290" t="s">
        <v>30</v>
      </c>
      <c r="N25" s="291" t="s">
        <v>31</v>
      </c>
    </row>
    <row r="26" spans="1:14" ht="16.5" x14ac:dyDescent="0.25">
      <c r="A26" s="28" t="s">
        <v>26</v>
      </c>
      <c r="B26" s="29" t="s">
        <v>27</v>
      </c>
      <c r="C26" s="401"/>
      <c r="D26" s="401"/>
      <c r="E26" s="30"/>
      <c r="F26" s="30"/>
      <c r="G26" s="30"/>
      <c r="H26" s="31"/>
      <c r="I26" s="407"/>
      <c r="J26" s="289" t="s">
        <v>57</v>
      </c>
      <c r="K26" s="37">
        <v>23</v>
      </c>
      <c r="L26" s="290"/>
      <c r="M26" s="290" t="s">
        <v>30</v>
      </c>
      <c r="N26" s="291" t="s">
        <v>59</v>
      </c>
    </row>
    <row r="27" spans="1:14" ht="16.5" x14ac:dyDescent="0.25">
      <c r="A27" s="28" t="s">
        <v>26</v>
      </c>
      <c r="B27" s="29" t="s">
        <v>27</v>
      </c>
      <c r="C27" s="401"/>
      <c r="D27" s="401"/>
      <c r="E27" s="30"/>
      <c r="F27" s="30"/>
      <c r="G27" s="30"/>
      <c r="H27" s="31"/>
      <c r="I27" s="407"/>
      <c r="J27" s="289" t="s">
        <v>57</v>
      </c>
      <c r="K27" s="37">
        <v>8</v>
      </c>
      <c r="L27" s="290"/>
      <c r="M27" s="290" t="s">
        <v>30</v>
      </c>
      <c r="N27" s="291" t="s">
        <v>60</v>
      </c>
    </row>
    <row r="28" spans="1:14" ht="16.5" x14ac:dyDescent="0.25">
      <c r="A28" s="28" t="s">
        <v>26</v>
      </c>
      <c r="B28" s="29" t="s">
        <v>27</v>
      </c>
      <c r="C28" s="401"/>
      <c r="D28" s="401"/>
      <c r="E28" s="30"/>
      <c r="F28" s="30"/>
      <c r="G28" s="30"/>
      <c r="H28" s="31"/>
      <c r="I28" s="407"/>
      <c r="J28" s="36" t="s">
        <v>61</v>
      </c>
      <c r="K28" s="44">
        <v>7</v>
      </c>
      <c r="L28" s="38"/>
      <c r="M28" s="38" t="s">
        <v>62</v>
      </c>
      <c r="N28" s="39"/>
    </row>
    <row r="29" spans="1:14" ht="16.5" x14ac:dyDescent="0.25">
      <c r="A29" s="28" t="s">
        <v>26</v>
      </c>
      <c r="B29" s="29" t="s">
        <v>27</v>
      </c>
      <c r="C29" s="401"/>
      <c r="D29" s="401"/>
      <c r="E29" s="30"/>
      <c r="F29" s="30"/>
      <c r="G29" s="30"/>
      <c r="H29" s="31"/>
      <c r="I29" s="407"/>
      <c r="J29" s="36" t="s">
        <v>63</v>
      </c>
      <c r="K29" s="44">
        <v>27</v>
      </c>
      <c r="L29" s="38"/>
      <c r="M29" s="38" t="s">
        <v>30</v>
      </c>
      <c r="N29" s="39"/>
    </row>
    <row r="30" spans="1:14" ht="16.5" x14ac:dyDescent="0.25">
      <c r="A30" s="28" t="s">
        <v>26</v>
      </c>
      <c r="B30" s="29" t="s">
        <v>27</v>
      </c>
      <c r="C30" s="401"/>
      <c r="D30" s="401"/>
      <c r="E30" s="30"/>
      <c r="F30" s="30"/>
      <c r="G30" s="30"/>
      <c r="H30" s="31"/>
      <c r="I30" s="407"/>
      <c r="J30" s="36" t="s">
        <v>63</v>
      </c>
      <c r="K30" s="44">
        <v>2</v>
      </c>
      <c r="L30" s="38"/>
      <c r="M30" s="38" t="s">
        <v>62</v>
      </c>
      <c r="N30" s="39"/>
    </row>
    <row r="31" spans="1:14" ht="16.5" x14ac:dyDescent="0.25">
      <c r="A31" s="28" t="s">
        <v>26</v>
      </c>
      <c r="B31" s="29" t="s">
        <v>27</v>
      </c>
      <c r="C31" s="401"/>
      <c r="D31" s="401"/>
      <c r="E31" s="30"/>
      <c r="F31" s="30"/>
      <c r="G31" s="30"/>
      <c r="H31" s="31"/>
      <c r="I31" s="407"/>
      <c r="J31" s="36" t="s">
        <v>63</v>
      </c>
      <c r="K31" s="44">
        <v>25</v>
      </c>
      <c r="L31" s="38"/>
      <c r="M31" s="38" t="s">
        <v>44</v>
      </c>
      <c r="N31" s="39"/>
    </row>
    <row r="32" spans="1:14" ht="27" x14ac:dyDescent="0.25">
      <c r="A32" s="28" t="s">
        <v>26</v>
      </c>
      <c r="B32" s="29" t="s">
        <v>27</v>
      </c>
      <c r="C32" s="401"/>
      <c r="D32" s="401"/>
      <c r="E32" s="30"/>
      <c r="F32" s="30"/>
      <c r="G32" s="30"/>
      <c r="H32" s="31"/>
      <c r="I32" s="407"/>
      <c r="J32" s="36" t="s">
        <v>64</v>
      </c>
      <c r="K32" s="44">
        <v>43</v>
      </c>
      <c r="L32" s="38"/>
      <c r="M32" s="38" t="s">
        <v>38</v>
      </c>
      <c r="N32" s="39" t="s">
        <v>39</v>
      </c>
    </row>
    <row r="33" spans="1:14" ht="16.5" x14ac:dyDescent="0.25">
      <c r="A33" s="28" t="s">
        <v>26</v>
      </c>
      <c r="B33" s="29" t="s">
        <v>27</v>
      </c>
      <c r="C33" s="401"/>
      <c r="D33" s="401"/>
      <c r="E33" s="30"/>
      <c r="F33" s="30"/>
      <c r="G33" s="30"/>
      <c r="H33" s="31"/>
      <c r="I33" s="407"/>
      <c r="J33" s="36" t="s">
        <v>65</v>
      </c>
      <c r="K33" s="44">
        <v>3</v>
      </c>
      <c r="L33" s="38"/>
      <c r="M33" s="38" t="s">
        <v>30</v>
      </c>
      <c r="N33" s="39"/>
    </row>
    <row r="34" spans="1:14" ht="16.5" x14ac:dyDescent="0.25">
      <c r="A34" s="28" t="s">
        <v>26</v>
      </c>
      <c r="B34" s="29" t="s">
        <v>27</v>
      </c>
      <c r="C34" s="401"/>
      <c r="D34" s="401"/>
      <c r="E34" s="30"/>
      <c r="F34" s="30"/>
      <c r="G34" s="30"/>
      <c r="H34" s="31"/>
      <c r="I34" s="407"/>
      <c r="J34" s="36" t="s">
        <v>65</v>
      </c>
      <c r="K34" s="44">
        <v>1</v>
      </c>
      <c r="L34" s="38"/>
      <c r="M34" s="38" t="s">
        <v>32</v>
      </c>
      <c r="N34" s="39"/>
    </row>
    <row r="35" spans="1:14" x14ac:dyDescent="0.25">
      <c r="A35" s="28" t="s">
        <v>26</v>
      </c>
      <c r="B35" s="29" t="s">
        <v>27</v>
      </c>
      <c r="C35" s="401"/>
      <c r="D35" s="401"/>
      <c r="E35" s="30"/>
      <c r="F35" s="30"/>
      <c r="G35" s="30"/>
      <c r="H35" s="31"/>
      <c r="I35" s="407"/>
      <c r="J35" s="46" t="s">
        <v>66</v>
      </c>
      <c r="K35" s="47">
        <v>1</v>
      </c>
      <c r="L35" s="47"/>
      <c r="M35" s="46" t="s">
        <v>30</v>
      </c>
      <c r="N35" s="48"/>
    </row>
    <row r="36" spans="1:14" x14ac:dyDescent="0.25">
      <c r="A36" s="28" t="s">
        <v>26</v>
      </c>
      <c r="B36" s="29" t="s">
        <v>27</v>
      </c>
      <c r="C36" s="401"/>
      <c r="D36" s="401"/>
      <c r="E36" s="30"/>
      <c r="F36" s="30"/>
      <c r="G36" s="30"/>
      <c r="H36" s="31"/>
      <c r="I36" s="407"/>
      <c r="J36" s="46" t="s">
        <v>66</v>
      </c>
      <c r="K36" s="49">
        <v>619</v>
      </c>
      <c r="L36" s="47"/>
      <c r="M36" s="46" t="s">
        <v>40</v>
      </c>
      <c r="N36" s="48" t="s">
        <v>48</v>
      </c>
    </row>
    <row r="37" spans="1:14" x14ac:dyDescent="0.25">
      <c r="A37" s="28" t="s">
        <v>26</v>
      </c>
      <c r="B37" s="29" t="s">
        <v>27</v>
      </c>
      <c r="C37" s="401"/>
      <c r="D37" s="401"/>
      <c r="E37" s="30"/>
      <c r="F37" s="30"/>
      <c r="G37" s="30"/>
      <c r="H37" s="31"/>
      <c r="I37" s="407"/>
      <c r="J37" s="46" t="s">
        <v>66</v>
      </c>
      <c r="K37" s="47">
        <v>183</v>
      </c>
      <c r="L37" s="47"/>
      <c r="M37" s="46" t="s">
        <v>32</v>
      </c>
      <c r="N37" s="48" t="s">
        <v>55</v>
      </c>
    </row>
    <row r="38" spans="1:14" x14ac:dyDescent="0.25">
      <c r="A38" s="28" t="s">
        <v>26</v>
      </c>
      <c r="B38" s="29" t="s">
        <v>27</v>
      </c>
      <c r="C38" s="401"/>
      <c r="D38" s="401"/>
      <c r="E38" s="30"/>
      <c r="F38" s="30"/>
      <c r="G38" s="30"/>
      <c r="H38" s="31"/>
      <c r="I38" s="407"/>
      <c r="J38" s="46" t="s">
        <v>66</v>
      </c>
      <c r="K38" s="47">
        <v>54</v>
      </c>
      <c r="L38" s="47"/>
      <c r="M38" s="46" t="s">
        <v>38</v>
      </c>
      <c r="N38" s="48" t="s">
        <v>67</v>
      </c>
    </row>
    <row r="39" spans="1:14" x14ac:dyDescent="0.25">
      <c r="A39" s="28" t="s">
        <v>26</v>
      </c>
      <c r="B39" s="29" t="s">
        <v>27</v>
      </c>
      <c r="C39" s="401"/>
      <c r="D39" s="401"/>
      <c r="E39" s="30"/>
      <c r="F39" s="30"/>
      <c r="G39" s="30"/>
      <c r="H39" s="31"/>
      <c r="I39" s="407"/>
      <c r="J39" s="46" t="s">
        <v>66</v>
      </c>
      <c r="K39" s="44">
        <v>45</v>
      </c>
      <c r="L39" s="38"/>
      <c r="M39" s="38" t="s">
        <v>62</v>
      </c>
      <c r="N39" s="39" t="s">
        <v>35</v>
      </c>
    </row>
    <row r="40" spans="1:14" x14ac:dyDescent="0.25">
      <c r="A40" s="28" t="s">
        <v>53</v>
      </c>
      <c r="B40" s="29" t="s">
        <v>54</v>
      </c>
      <c r="C40" s="401"/>
      <c r="D40" s="401"/>
      <c r="E40" s="30"/>
      <c r="F40" s="30"/>
      <c r="G40" s="30"/>
      <c r="H40" s="31"/>
      <c r="I40" s="407"/>
      <c r="J40" s="46" t="s">
        <v>66</v>
      </c>
      <c r="K40" s="44">
        <v>3</v>
      </c>
      <c r="L40" s="38"/>
      <c r="M40" s="38" t="s">
        <v>62</v>
      </c>
      <c r="N40" s="39" t="s">
        <v>68</v>
      </c>
    </row>
    <row r="41" spans="1:14" x14ac:dyDescent="0.25">
      <c r="A41" s="28" t="s">
        <v>53</v>
      </c>
      <c r="B41" s="29" t="s">
        <v>54</v>
      </c>
      <c r="C41" s="401"/>
      <c r="D41" s="401"/>
      <c r="E41" s="30"/>
      <c r="F41" s="30"/>
      <c r="G41" s="30"/>
      <c r="H41" s="31"/>
      <c r="I41" s="407"/>
      <c r="J41" s="46" t="s">
        <v>66</v>
      </c>
      <c r="K41" s="44">
        <v>2</v>
      </c>
      <c r="L41" s="38"/>
      <c r="M41" s="38" t="s">
        <v>62</v>
      </c>
      <c r="N41" s="39" t="s">
        <v>69</v>
      </c>
    </row>
    <row r="42" spans="1:14" x14ac:dyDescent="0.25">
      <c r="A42" s="28" t="s">
        <v>53</v>
      </c>
      <c r="B42" s="29" t="s">
        <v>54</v>
      </c>
      <c r="C42" s="401"/>
      <c r="D42" s="401"/>
      <c r="E42" s="30"/>
      <c r="F42" s="30"/>
      <c r="G42" s="30"/>
      <c r="H42" s="31"/>
      <c r="I42" s="407"/>
      <c r="J42" s="46" t="s">
        <v>66</v>
      </c>
      <c r="K42" s="44">
        <v>6</v>
      </c>
      <c r="L42" s="38"/>
      <c r="M42" s="38" t="s">
        <v>62</v>
      </c>
      <c r="N42" s="39" t="s">
        <v>70</v>
      </c>
    </row>
    <row r="43" spans="1:14" x14ac:dyDescent="0.25">
      <c r="A43" s="28" t="s">
        <v>53</v>
      </c>
      <c r="B43" s="29" t="s">
        <v>54</v>
      </c>
      <c r="C43" s="401"/>
      <c r="D43" s="401"/>
      <c r="E43" s="30"/>
      <c r="F43" s="30"/>
      <c r="G43" s="30"/>
      <c r="H43" s="31"/>
      <c r="I43" s="407"/>
      <c r="J43" s="46" t="s">
        <v>66</v>
      </c>
      <c r="K43" s="44">
        <v>1</v>
      </c>
      <c r="L43" s="38"/>
      <c r="M43" s="38" t="s">
        <v>62</v>
      </c>
      <c r="N43" s="39" t="s">
        <v>71</v>
      </c>
    </row>
    <row r="44" spans="1:14" x14ac:dyDescent="0.25">
      <c r="A44" s="28" t="s">
        <v>53</v>
      </c>
      <c r="B44" s="29" t="s">
        <v>54</v>
      </c>
      <c r="C44" s="401"/>
      <c r="D44" s="401"/>
      <c r="E44" s="30"/>
      <c r="F44" s="30"/>
      <c r="G44" s="30"/>
      <c r="H44" s="31"/>
      <c r="I44" s="407"/>
      <c r="J44" s="46" t="s">
        <v>66</v>
      </c>
      <c r="K44" s="44">
        <v>1</v>
      </c>
      <c r="L44" s="38"/>
      <c r="M44" s="38" t="s">
        <v>62</v>
      </c>
      <c r="N44" s="39" t="s">
        <v>72</v>
      </c>
    </row>
    <row r="45" spans="1:14" x14ac:dyDescent="0.25">
      <c r="A45" s="28" t="s">
        <v>53</v>
      </c>
      <c r="B45" s="29" t="s">
        <v>54</v>
      </c>
      <c r="C45" s="401"/>
      <c r="D45" s="401"/>
      <c r="E45" s="30"/>
      <c r="F45" s="30"/>
      <c r="G45" s="30"/>
      <c r="H45" s="31"/>
      <c r="I45" s="407"/>
      <c r="J45" s="46" t="s">
        <v>66</v>
      </c>
      <c r="K45" s="44">
        <v>65</v>
      </c>
      <c r="L45" s="38"/>
      <c r="M45" s="38" t="s">
        <v>62</v>
      </c>
      <c r="N45" s="39" t="s">
        <v>35</v>
      </c>
    </row>
    <row r="46" spans="1:14" x14ac:dyDescent="0.25">
      <c r="A46" s="28" t="s">
        <v>53</v>
      </c>
      <c r="B46" s="29" t="s">
        <v>54</v>
      </c>
      <c r="C46" s="401"/>
      <c r="D46" s="401"/>
      <c r="E46" s="30"/>
      <c r="F46" s="30"/>
      <c r="G46" s="30"/>
      <c r="H46" s="31"/>
      <c r="I46" s="407"/>
      <c r="J46" s="46" t="s">
        <v>66</v>
      </c>
      <c r="K46" s="44">
        <v>1</v>
      </c>
      <c r="L46" s="38"/>
      <c r="M46" s="38" t="s">
        <v>62</v>
      </c>
      <c r="N46" s="39" t="s">
        <v>68</v>
      </c>
    </row>
    <row r="47" spans="1:14" x14ac:dyDescent="0.25">
      <c r="A47" s="28" t="s">
        <v>36</v>
      </c>
      <c r="B47" s="29" t="s">
        <v>37</v>
      </c>
      <c r="C47" s="401"/>
      <c r="D47" s="401"/>
      <c r="E47" s="30"/>
      <c r="F47" s="30"/>
      <c r="G47" s="30"/>
      <c r="H47" s="31"/>
      <c r="I47" s="407"/>
      <c r="J47" s="46" t="s">
        <v>66</v>
      </c>
      <c r="K47" s="44">
        <v>5</v>
      </c>
      <c r="L47" s="38"/>
      <c r="M47" s="38" t="s">
        <v>62</v>
      </c>
      <c r="N47" s="39" t="s">
        <v>69</v>
      </c>
    </row>
    <row r="48" spans="1:14" x14ac:dyDescent="0.25">
      <c r="A48" s="28" t="s">
        <v>36</v>
      </c>
      <c r="B48" s="29" t="s">
        <v>37</v>
      </c>
      <c r="C48" s="401"/>
      <c r="D48" s="401"/>
      <c r="E48" s="30"/>
      <c r="F48" s="30"/>
      <c r="G48" s="30"/>
      <c r="H48" s="31"/>
      <c r="I48" s="407"/>
      <c r="J48" s="46" t="s">
        <v>66</v>
      </c>
      <c r="K48" s="44">
        <v>25</v>
      </c>
      <c r="L48" s="38"/>
      <c r="M48" s="38" t="s">
        <v>62</v>
      </c>
      <c r="N48" s="39" t="s">
        <v>70</v>
      </c>
    </row>
    <row r="49" spans="1:14" x14ac:dyDescent="0.25">
      <c r="A49" s="28" t="s">
        <v>36</v>
      </c>
      <c r="B49" s="29" t="s">
        <v>37</v>
      </c>
      <c r="C49" s="401"/>
      <c r="D49" s="401"/>
      <c r="E49" s="30"/>
      <c r="F49" s="30"/>
      <c r="G49" s="30"/>
      <c r="H49" s="31"/>
      <c r="I49" s="407"/>
      <c r="J49" s="46" t="s">
        <v>66</v>
      </c>
      <c r="K49" s="44">
        <v>2</v>
      </c>
      <c r="L49" s="38"/>
      <c r="M49" s="38" t="s">
        <v>62</v>
      </c>
      <c r="N49" s="39" t="s">
        <v>72</v>
      </c>
    </row>
    <row r="50" spans="1:14" x14ac:dyDescent="0.25">
      <c r="A50" s="28" t="s">
        <v>36</v>
      </c>
      <c r="B50" s="29" t="s">
        <v>37</v>
      </c>
      <c r="C50" s="401"/>
      <c r="D50" s="401"/>
      <c r="E50" s="30"/>
      <c r="F50" s="30"/>
      <c r="G50" s="30"/>
      <c r="H50" s="31"/>
      <c r="I50" s="407"/>
      <c r="J50" s="46" t="s">
        <v>66</v>
      </c>
      <c r="K50" s="44">
        <v>119</v>
      </c>
      <c r="L50" s="38"/>
      <c r="M50" s="38" t="s">
        <v>44</v>
      </c>
      <c r="N50" s="39" t="s">
        <v>45</v>
      </c>
    </row>
    <row r="51" spans="1:14" ht="16.5" x14ac:dyDescent="0.25">
      <c r="A51" s="28" t="s">
        <v>42</v>
      </c>
      <c r="B51" s="29" t="s">
        <v>43</v>
      </c>
      <c r="C51" s="401"/>
      <c r="D51" s="401"/>
      <c r="E51" s="30"/>
      <c r="F51" s="30"/>
      <c r="G51" s="30"/>
      <c r="H51" s="31"/>
      <c r="I51" s="407"/>
      <c r="J51" s="36" t="s">
        <v>73</v>
      </c>
      <c r="K51" s="44">
        <v>27</v>
      </c>
      <c r="L51" s="38"/>
      <c r="M51" s="38" t="s">
        <v>32</v>
      </c>
      <c r="N51" s="39" t="s">
        <v>55</v>
      </c>
    </row>
    <row r="52" spans="1:14" ht="16.5" x14ac:dyDescent="0.25">
      <c r="A52" s="28" t="s">
        <v>42</v>
      </c>
      <c r="B52" s="29" t="s">
        <v>43</v>
      </c>
      <c r="C52" s="401"/>
      <c r="D52" s="401"/>
      <c r="E52" s="30"/>
      <c r="F52" s="30"/>
      <c r="G52" s="30"/>
      <c r="H52" s="31"/>
      <c r="I52" s="407"/>
      <c r="J52" s="36" t="s">
        <v>73</v>
      </c>
      <c r="K52" s="44">
        <v>18</v>
      </c>
      <c r="L52" s="38"/>
      <c r="M52" s="38" t="s">
        <v>32</v>
      </c>
      <c r="N52" s="39" t="s">
        <v>74</v>
      </c>
    </row>
    <row r="53" spans="1:14" ht="16.5" x14ac:dyDescent="0.25">
      <c r="A53" s="28" t="s">
        <v>42</v>
      </c>
      <c r="B53" s="29" t="s">
        <v>43</v>
      </c>
      <c r="C53" s="401"/>
      <c r="D53" s="401"/>
      <c r="E53" s="30"/>
      <c r="F53" s="30"/>
      <c r="G53" s="30"/>
      <c r="H53" s="31"/>
      <c r="I53" s="407"/>
      <c r="J53" s="36" t="s">
        <v>73</v>
      </c>
      <c r="K53" s="44">
        <v>9</v>
      </c>
      <c r="L53" s="38"/>
      <c r="M53" s="38" t="s">
        <v>32</v>
      </c>
      <c r="N53" s="39" t="s">
        <v>75</v>
      </c>
    </row>
    <row r="54" spans="1:14" ht="16.5" x14ac:dyDescent="0.25">
      <c r="A54" s="28" t="s">
        <v>76</v>
      </c>
      <c r="B54" s="29" t="s">
        <v>77</v>
      </c>
      <c r="C54" s="401"/>
      <c r="D54" s="401"/>
      <c r="E54" s="30"/>
      <c r="F54" s="30"/>
      <c r="G54" s="30"/>
      <c r="H54" s="31"/>
      <c r="I54" s="407"/>
      <c r="J54" s="36" t="s">
        <v>73</v>
      </c>
      <c r="K54" s="44">
        <v>28</v>
      </c>
      <c r="L54" s="38"/>
      <c r="M54" s="38" t="s">
        <v>38</v>
      </c>
      <c r="N54" s="39" t="s">
        <v>39</v>
      </c>
    </row>
    <row r="55" spans="1:14" ht="27" x14ac:dyDescent="0.25">
      <c r="A55" s="28" t="s">
        <v>76</v>
      </c>
      <c r="B55" s="29" t="s">
        <v>77</v>
      </c>
      <c r="C55" s="401"/>
      <c r="D55" s="401"/>
      <c r="E55" s="30"/>
      <c r="F55" s="30"/>
      <c r="G55" s="30"/>
      <c r="H55" s="31"/>
      <c r="I55" s="407"/>
      <c r="J55" s="36" t="s">
        <v>78</v>
      </c>
      <c r="K55" s="44">
        <v>51</v>
      </c>
      <c r="L55" s="38"/>
      <c r="M55" s="38" t="s">
        <v>30</v>
      </c>
      <c r="N55" s="39" t="s">
        <v>79</v>
      </c>
    </row>
    <row r="56" spans="1:14" ht="16.5" x14ac:dyDescent="0.25">
      <c r="A56" s="28" t="s">
        <v>76</v>
      </c>
      <c r="B56" s="29" t="s">
        <v>77</v>
      </c>
      <c r="C56" s="401"/>
      <c r="D56" s="401"/>
      <c r="E56" s="30"/>
      <c r="F56" s="30"/>
      <c r="G56" s="30"/>
      <c r="H56" s="31"/>
      <c r="I56" s="407"/>
      <c r="J56" s="36" t="s">
        <v>80</v>
      </c>
      <c r="K56" s="44">
        <v>59</v>
      </c>
      <c r="L56" s="38"/>
      <c r="M56" s="38" t="s">
        <v>40</v>
      </c>
      <c r="N56" s="39" t="s">
        <v>48</v>
      </c>
    </row>
    <row r="57" spans="1:14" ht="16.5" x14ac:dyDescent="0.25">
      <c r="A57" s="28" t="s">
        <v>76</v>
      </c>
      <c r="B57" s="29" t="s">
        <v>77</v>
      </c>
      <c r="C57" s="401"/>
      <c r="D57" s="401"/>
      <c r="E57" s="30"/>
      <c r="F57" s="30"/>
      <c r="G57" s="30"/>
      <c r="H57" s="31"/>
      <c r="I57" s="407"/>
      <c r="J57" s="36" t="s">
        <v>81</v>
      </c>
      <c r="K57" s="44">
        <v>1</v>
      </c>
      <c r="L57" s="38"/>
      <c r="M57" s="38" t="s">
        <v>30</v>
      </c>
      <c r="N57" s="39" t="s">
        <v>60</v>
      </c>
    </row>
    <row r="58" spans="1:14" ht="16.5" x14ac:dyDescent="0.25">
      <c r="A58" s="28" t="s">
        <v>76</v>
      </c>
      <c r="B58" s="29" t="s">
        <v>77</v>
      </c>
      <c r="C58" s="401"/>
      <c r="D58" s="401"/>
      <c r="E58" s="30"/>
      <c r="F58" s="30"/>
      <c r="G58" s="30"/>
      <c r="H58" s="31"/>
      <c r="I58" s="407"/>
      <c r="J58" s="36" t="s">
        <v>81</v>
      </c>
      <c r="K58" s="44">
        <v>1</v>
      </c>
      <c r="L58" s="38"/>
      <c r="M58" s="38" t="s">
        <v>30</v>
      </c>
      <c r="N58" s="39" t="s">
        <v>60</v>
      </c>
    </row>
    <row r="59" spans="1:14" ht="16.5" x14ac:dyDescent="0.25">
      <c r="A59" s="28" t="s">
        <v>76</v>
      </c>
      <c r="B59" s="29" t="s">
        <v>77</v>
      </c>
      <c r="C59" s="401"/>
      <c r="D59" s="401"/>
      <c r="E59" s="30"/>
      <c r="F59" s="30"/>
      <c r="G59" s="30"/>
      <c r="H59" s="31"/>
      <c r="I59" s="407"/>
      <c r="J59" s="36" t="s">
        <v>81</v>
      </c>
      <c r="K59" s="44">
        <v>1</v>
      </c>
      <c r="L59" s="38"/>
      <c r="M59" s="38" t="s">
        <v>30</v>
      </c>
      <c r="N59" s="39" t="s">
        <v>59</v>
      </c>
    </row>
    <row r="60" spans="1:14" ht="16.5" x14ac:dyDescent="0.25">
      <c r="A60" s="28" t="s">
        <v>76</v>
      </c>
      <c r="B60" s="29" t="s">
        <v>77</v>
      </c>
      <c r="C60" s="401"/>
      <c r="D60" s="401"/>
      <c r="E60" s="30"/>
      <c r="F60" s="30"/>
      <c r="G60" s="30"/>
      <c r="H60" s="31"/>
      <c r="I60" s="407"/>
      <c r="J60" s="36" t="s">
        <v>81</v>
      </c>
      <c r="K60" s="44">
        <v>2</v>
      </c>
      <c r="L60" s="38"/>
      <c r="M60" s="38" t="s">
        <v>30</v>
      </c>
      <c r="N60" s="39" t="s">
        <v>79</v>
      </c>
    </row>
    <row r="61" spans="1:14" ht="16.5" x14ac:dyDescent="0.25">
      <c r="A61" s="28" t="s">
        <v>76</v>
      </c>
      <c r="B61" s="29" t="s">
        <v>77</v>
      </c>
      <c r="C61" s="401"/>
      <c r="D61" s="401"/>
      <c r="E61" s="30"/>
      <c r="F61" s="30"/>
      <c r="G61" s="30"/>
      <c r="H61" s="31"/>
      <c r="I61" s="407"/>
      <c r="J61" s="36" t="s">
        <v>81</v>
      </c>
      <c r="K61" s="44">
        <v>8</v>
      </c>
      <c r="L61" s="38"/>
      <c r="M61" s="38" t="s">
        <v>32</v>
      </c>
      <c r="N61" s="39" t="s">
        <v>55</v>
      </c>
    </row>
    <row r="62" spans="1:14" ht="16.5" x14ac:dyDescent="0.25">
      <c r="A62" s="28" t="s">
        <v>76</v>
      </c>
      <c r="B62" s="29" t="s">
        <v>77</v>
      </c>
      <c r="C62" s="401"/>
      <c r="D62" s="401"/>
      <c r="E62" s="30"/>
      <c r="F62" s="30"/>
      <c r="G62" s="30"/>
      <c r="H62" s="31"/>
      <c r="I62" s="407"/>
      <c r="J62" s="36" t="s">
        <v>81</v>
      </c>
      <c r="K62" s="44">
        <v>64</v>
      </c>
      <c r="L62" s="38"/>
      <c r="M62" s="38" t="s">
        <v>62</v>
      </c>
      <c r="N62" s="39" t="s">
        <v>35</v>
      </c>
    </row>
    <row r="63" spans="1:14" ht="16.5" x14ac:dyDescent="0.25">
      <c r="A63" s="28" t="s">
        <v>76</v>
      </c>
      <c r="B63" s="29" t="s">
        <v>77</v>
      </c>
      <c r="C63" s="401"/>
      <c r="D63" s="401"/>
      <c r="E63" s="30"/>
      <c r="F63" s="30"/>
      <c r="G63" s="30"/>
      <c r="H63" s="31"/>
      <c r="I63" s="407"/>
      <c r="J63" s="36" t="s">
        <v>81</v>
      </c>
      <c r="K63" s="44">
        <v>19</v>
      </c>
      <c r="L63" s="38"/>
      <c r="M63" s="38" t="s">
        <v>62</v>
      </c>
      <c r="N63" s="39" t="s">
        <v>68</v>
      </c>
    </row>
    <row r="64" spans="1:14" ht="16.5" x14ac:dyDescent="0.25">
      <c r="A64" s="28" t="s">
        <v>76</v>
      </c>
      <c r="B64" s="29" t="s">
        <v>77</v>
      </c>
      <c r="C64" s="401"/>
      <c r="D64" s="401"/>
      <c r="E64" s="30"/>
      <c r="F64" s="30"/>
      <c r="G64" s="30"/>
      <c r="H64" s="31"/>
      <c r="I64" s="407"/>
      <c r="J64" s="36" t="s">
        <v>81</v>
      </c>
      <c r="K64" s="44">
        <v>12</v>
      </c>
      <c r="L64" s="38"/>
      <c r="M64" s="38" t="s">
        <v>62</v>
      </c>
      <c r="N64" s="39" t="s">
        <v>69</v>
      </c>
    </row>
    <row r="65" spans="1:14" ht="16.5" x14ac:dyDescent="0.25">
      <c r="A65" s="28" t="s">
        <v>76</v>
      </c>
      <c r="B65" s="29" t="s">
        <v>77</v>
      </c>
      <c r="C65" s="401"/>
      <c r="D65" s="401"/>
      <c r="E65" s="30"/>
      <c r="F65" s="30"/>
      <c r="G65" s="30"/>
      <c r="H65" s="31"/>
      <c r="I65" s="407"/>
      <c r="J65" s="36" t="s">
        <v>81</v>
      </c>
      <c r="K65" s="44">
        <v>17</v>
      </c>
      <c r="L65" s="38"/>
      <c r="M65" s="38" t="s">
        <v>62</v>
      </c>
      <c r="N65" s="39" t="s">
        <v>70</v>
      </c>
    </row>
    <row r="66" spans="1:14" ht="16.5" x14ac:dyDescent="0.25">
      <c r="A66" s="28" t="s">
        <v>76</v>
      </c>
      <c r="B66" s="29" t="s">
        <v>77</v>
      </c>
      <c r="C66" s="401"/>
      <c r="D66" s="401"/>
      <c r="E66" s="30"/>
      <c r="F66" s="30"/>
      <c r="G66" s="30"/>
      <c r="H66" s="31"/>
      <c r="I66" s="407"/>
      <c r="J66" s="36" t="s">
        <v>81</v>
      </c>
      <c r="K66" s="44">
        <v>3</v>
      </c>
      <c r="L66" s="38"/>
      <c r="M66" s="38" t="s">
        <v>62</v>
      </c>
      <c r="N66" s="39" t="s">
        <v>72</v>
      </c>
    </row>
    <row r="67" spans="1:14" ht="16.5" x14ac:dyDescent="0.25">
      <c r="A67" s="28" t="s">
        <v>76</v>
      </c>
      <c r="B67" s="29" t="s">
        <v>77</v>
      </c>
      <c r="C67" s="401"/>
      <c r="D67" s="401"/>
      <c r="E67" s="30"/>
      <c r="F67" s="30"/>
      <c r="G67" s="30"/>
      <c r="H67" s="31"/>
      <c r="I67" s="407"/>
      <c r="J67" s="36" t="s">
        <v>81</v>
      </c>
      <c r="K67" s="44">
        <v>1</v>
      </c>
      <c r="L67" s="38"/>
      <c r="M67" s="38" t="s">
        <v>62</v>
      </c>
      <c r="N67" s="39" t="s">
        <v>71</v>
      </c>
    </row>
    <row r="68" spans="1:14" ht="16.5" x14ac:dyDescent="0.25">
      <c r="A68" s="28" t="s">
        <v>76</v>
      </c>
      <c r="B68" s="29" t="s">
        <v>77</v>
      </c>
      <c r="C68" s="401"/>
      <c r="D68" s="401"/>
      <c r="E68" s="30"/>
      <c r="F68" s="30"/>
      <c r="G68" s="30"/>
      <c r="H68" s="31"/>
      <c r="I68" s="407"/>
      <c r="J68" s="36" t="s">
        <v>81</v>
      </c>
      <c r="K68" s="44">
        <v>11</v>
      </c>
      <c r="L68" s="38"/>
      <c r="M68" s="38" t="s">
        <v>44</v>
      </c>
      <c r="N68" s="39" t="s">
        <v>45</v>
      </c>
    </row>
    <row r="69" spans="1:14" ht="16.5" x14ac:dyDescent="0.25">
      <c r="A69" s="28" t="s">
        <v>76</v>
      </c>
      <c r="B69" s="29" t="s">
        <v>77</v>
      </c>
      <c r="C69" s="401"/>
      <c r="D69" s="401"/>
      <c r="E69" s="30"/>
      <c r="F69" s="30"/>
      <c r="G69" s="30"/>
      <c r="H69" s="31"/>
      <c r="I69" s="407"/>
      <c r="J69" s="36" t="s">
        <v>82</v>
      </c>
      <c r="K69" s="44">
        <v>10</v>
      </c>
      <c r="L69" s="38"/>
      <c r="M69" s="38" t="s">
        <v>62</v>
      </c>
      <c r="N69" s="39" t="s">
        <v>35</v>
      </c>
    </row>
    <row r="70" spans="1:14" ht="16.5" x14ac:dyDescent="0.25">
      <c r="A70" s="28" t="s">
        <v>76</v>
      </c>
      <c r="B70" s="29" t="s">
        <v>77</v>
      </c>
      <c r="C70" s="401"/>
      <c r="D70" s="401"/>
      <c r="E70" s="30"/>
      <c r="F70" s="30"/>
      <c r="G70" s="30"/>
      <c r="H70" s="31"/>
      <c r="I70" s="407"/>
      <c r="J70" s="36" t="s">
        <v>82</v>
      </c>
      <c r="K70" s="44">
        <v>2</v>
      </c>
      <c r="L70" s="38"/>
      <c r="M70" s="38" t="s">
        <v>62</v>
      </c>
      <c r="N70" s="39" t="s">
        <v>68</v>
      </c>
    </row>
    <row r="71" spans="1:14" ht="16.5" x14ac:dyDescent="0.25">
      <c r="A71" s="28" t="s">
        <v>76</v>
      </c>
      <c r="B71" s="29" t="s">
        <v>77</v>
      </c>
      <c r="C71" s="401"/>
      <c r="D71" s="401"/>
      <c r="E71" s="30"/>
      <c r="F71" s="30"/>
      <c r="G71" s="30"/>
      <c r="H71" s="31"/>
      <c r="I71" s="407"/>
      <c r="J71" s="36" t="s">
        <v>82</v>
      </c>
      <c r="K71" s="44">
        <v>1</v>
      </c>
      <c r="L71" s="38"/>
      <c r="M71" s="38" t="s">
        <v>62</v>
      </c>
      <c r="N71" s="39" t="s">
        <v>71</v>
      </c>
    </row>
    <row r="72" spans="1:14" ht="16.5" x14ac:dyDescent="0.25">
      <c r="A72" s="28" t="s">
        <v>76</v>
      </c>
      <c r="B72" s="29" t="s">
        <v>77</v>
      </c>
      <c r="C72" s="401"/>
      <c r="D72" s="401"/>
      <c r="E72" s="30"/>
      <c r="F72" s="30"/>
      <c r="G72" s="30"/>
      <c r="H72" s="31"/>
      <c r="I72" s="407"/>
      <c r="J72" s="36" t="s">
        <v>83</v>
      </c>
      <c r="K72" s="44">
        <v>89</v>
      </c>
      <c r="L72" s="38"/>
      <c r="M72" s="38" t="s">
        <v>30</v>
      </c>
      <c r="N72" s="39" t="s">
        <v>59</v>
      </c>
    </row>
    <row r="73" spans="1:14" ht="16.5" x14ac:dyDescent="0.25">
      <c r="A73" s="28" t="s">
        <v>76</v>
      </c>
      <c r="B73" s="29" t="s">
        <v>77</v>
      </c>
      <c r="C73" s="401"/>
      <c r="D73" s="401"/>
      <c r="E73" s="30"/>
      <c r="F73" s="30"/>
      <c r="G73" s="30"/>
      <c r="H73" s="31"/>
      <c r="I73" s="407"/>
      <c r="J73" s="36" t="s">
        <v>84</v>
      </c>
      <c r="K73" s="44">
        <v>45</v>
      </c>
      <c r="L73" s="38"/>
      <c r="M73" s="38" t="s">
        <v>30</v>
      </c>
      <c r="N73" s="39" t="s">
        <v>60</v>
      </c>
    </row>
    <row r="74" spans="1:14" ht="16.5" x14ac:dyDescent="0.25">
      <c r="A74" s="28" t="s">
        <v>76</v>
      </c>
      <c r="B74" s="29" t="s">
        <v>77</v>
      </c>
      <c r="C74" s="401"/>
      <c r="D74" s="401"/>
      <c r="E74" s="30"/>
      <c r="F74" s="30"/>
      <c r="G74" s="30"/>
      <c r="H74" s="31"/>
      <c r="I74" s="407"/>
      <c r="J74" s="36" t="s">
        <v>84</v>
      </c>
      <c r="K74" s="44">
        <v>17</v>
      </c>
      <c r="L74" s="38"/>
      <c r="M74" s="38" t="s">
        <v>30</v>
      </c>
      <c r="N74" s="39" t="s">
        <v>58</v>
      </c>
    </row>
    <row r="75" spans="1:14" ht="16.5" x14ac:dyDescent="0.25">
      <c r="A75" s="28" t="s">
        <v>76</v>
      </c>
      <c r="B75" s="29" t="s">
        <v>77</v>
      </c>
      <c r="C75" s="401"/>
      <c r="D75" s="401"/>
      <c r="E75" s="30"/>
      <c r="F75" s="30"/>
      <c r="G75" s="30"/>
      <c r="H75" s="31"/>
      <c r="I75" s="407"/>
      <c r="J75" s="36" t="s">
        <v>84</v>
      </c>
      <c r="K75" s="44">
        <v>65</v>
      </c>
      <c r="L75" s="38"/>
      <c r="M75" s="38" t="s">
        <v>30</v>
      </c>
      <c r="N75" s="39" t="s">
        <v>79</v>
      </c>
    </row>
    <row r="76" spans="1:14" ht="16.5" x14ac:dyDescent="0.25">
      <c r="A76" s="28" t="s">
        <v>76</v>
      </c>
      <c r="B76" s="29" t="s">
        <v>77</v>
      </c>
      <c r="C76" s="401"/>
      <c r="D76" s="401"/>
      <c r="E76" s="30"/>
      <c r="F76" s="30"/>
      <c r="G76" s="30"/>
      <c r="H76" s="31"/>
      <c r="I76" s="407"/>
      <c r="J76" s="36" t="s">
        <v>84</v>
      </c>
      <c r="K76" s="44">
        <v>8</v>
      </c>
      <c r="L76" s="38"/>
      <c r="M76" s="38" t="s">
        <v>30</v>
      </c>
      <c r="N76" s="39" t="s">
        <v>31</v>
      </c>
    </row>
    <row r="77" spans="1:14" ht="16.5" x14ac:dyDescent="0.25">
      <c r="A77" s="28" t="s">
        <v>76</v>
      </c>
      <c r="B77" s="29" t="s">
        <v>77</v>
      </c>
      <c r="C77" s="401"/>
      <c r="D77" s="401"/>
      <c r="E77" s="30"/>
      <c r="F77" s="30"/>
      <c r="G77" s="30"/>
      <c r="H77" s="31"/>
      <c r="I77" s="407"/>
      <c r="J77" s="36" t="s">
        <v>84</v>
      </c>
      <c r="K77" s="44">
        <v>33</v>
      </c>
      <c r="L77" s="38"/>
      <c r="M77" s="38" t="s">
        <v>30</v>
      </c>
      <c r="N77" s="39" t="s">
        <v>85</v>
      </c>
    </row>
    <row r="78" spans="1:14" ht="16.5" x14ac:dyDescent="0.25">
      <c r="A78" s="28" t="s">
        <v>76</v>
      </c>
      <c r="B78" s="29" t="s">
        <v>77</v>
      </c>
      <c r="C78" s="401"/>
      <c r="D78" s="401"/>
      <c r="E78" s="30"/>
      <c r="F78" s="30"/>
      <c r="G78" s="30"/>
      <c r="H78" s="31"/>
      <c r="I78" s="407"/>
      <c r="J78" s="36" t="s">
        <v>84</v>
      </c>
      <c r="K78" s="44">
        <v>25</v>
      </c>
      <c r="L78" s="38"/>
      <c r="M78" s="38" t="s">
        <v>32</v>
      </c>
      <c r="N78" s="39" t="s">
        <v>55</v>
      </c>
    </row>
    <row r="79" spans="1:14" ht="16.5" x14ac:dyDescent="0.25">
      <c r="A79" s="28" t="s">
        <v>76</v>
      </c>
      <c r="B79" s="29" t="s">
        <v>77</v>
      </c>
      <c r="C79" s="401"/>
      <c r="D79" s="401"/>
      <c r="E79" s="30"/>
      <c r="F79" s="30"/>
      <c r="G79" s="30"/>
      <c r="H79" s="31"/>
      <c r="I79" s="407"/>
      <c r="J79" s="36" t="s">
        <v>84</v>
      </c>
      <c r="K79" s="44">
        <v>43</v>
      </c>
      <c r="L79" s="38"/>
      <c r="M79" s="38" t="s">
        <v>38</v>
      </c>
      <c r="N79" s="39" t="s">
        <v>39</v>
      </c>
    </row>
    <row r="80" spans="1:14" ht="33" x14ac:dyDescent="0.25">
      <c r="A80" s="28" t="s">
        <v>86</v>
      </c>
      <c r="B80" s="29" t="s">
        <v>87</v>
      </c>
      <c r="C80" s="401"/>
      <c r="D80" s="401"/>
      <c r="E80" s="30"/>
      <c r="F80" s="30"/>
      <c r="G80" s="30"/>
      <c r="H80" s="31"/>
      <c r="I80" s="407"/>
      <c r="J80" s="36" t="s">
        <v>84</v>
      </c>
      <c r="K80" s="44">
        <v>1</v>
      </c>
      <c r="L80" s="38"/>
      <c r="M80" s="38" t="s">
        <v>38</v>
      </c>
      <c r="N80" s="39" t="s">
        <v>39</v>
      </c>
    </row>
    <row r="81" spans="1:14" ht="33" x14ac:dyDescent="0.25">
      <c r="A81" s="28" t="s">
        <v>86</v>
      </c>
      <c r="B81" s="29" t="s">
        <v>87</v>
      </c>
      <c r="C81" s="401"/>
      <c r="D81" s="401"/>
      <c r="E81" s="30"/>
      <c r="F81" s="30"/>
      <c r="G81" s="30"/>
      <c r="H81" s="31"/>
      <c r="I81" s="407"/>
      <c r="J81" s="36" t="s">
        <v>84</v>
      </c>
      <c r="K81" s="44">
        <v>30</v>
      </c>
      <c r="L81" s="38"/>
      <c r="M81" s="38" t="s">
        <v>38</v>
      </c>
      <c r="N81" s="39" t="s">
        <v>39</v>
      </c>
    </row>
    <row r="82" spans="1:14" ht="33" x14ac:dyDescent="0.25">
      <c r="A82" s="28" t="s">
        <v>86</v>
      </c>
      <c r="B82" s="29" t="s">
        <v>87</v>
      </c>
      <c r="C82" s="401"/>
      <c r="D82" s="401"/>
      <c r="E82" s="30"/>
      <c r="F82" s="30"/>
      <c r="G82" s="30"/>
      <c r="H82" s="31"/>
      <c r="I82" s="407"/>
      <c r="J82" s="36" t="s">
        <v>84</v>
      </c>
      <c r="K82" s="44">
        <v>11</v>
      </c>
      <c r="L82" s="38"/>
      <c r="M82" s="38" t="s">
        <v>62</v>
      </c>
      <c r="N82" s="39" t="s">
        <v>35</v>
      </c>
    </row>
    <row r="83" spans="1:14" ht="33" x14ac:dyDescent="0.25">
      <c r="A83" s="28" t="s">
        <v>86</v>
      </c>
      <c r="B83" s="29" t="s">
        <v>87</v>
      </c>
      <c r="C83" s="401"/>
      <c r="D83" s="401"/>
      <c r="E83" s="30"/>
      <c r="F83" s="30"/>
      <c r="G83" s="30"/>
      <c r="H83" s="31"/>
      <c r="I83" s="407"/>
      <c r="J83" s="36" t="s">
        <v>84</v>
      </c>
      <c r="K83" s="44">
        <v>1</v>
      </c>
      <c r="L83" s="38"/>
      <c r="M83" s="38" t="s">
        <v>62</v>
      </c>
      <c r="N83" s="39" t="s">
        <v>68</v>
      </c>
    </row>
    <row r="84" spans="1:14" ht="33" x14ac:dyDescent="0.25">
      <c r="A84" s="28" t="s">
        <v>86</v>
      </c>
      <c r="B84" s="29" t="s">
        <v>87</v>
      </c>
      <c r="C84" s="401"/>
      <c r="D84" s="401"/>
      <c r="E84" s="30"/>
      <c r="F84" s="30"/>
      <c r="G84" s="30"/>
      <c r="H84" s="31"/>
      <c r="I84" s="407"/>
      <c r="J84" s="36" t="s">
        <v>84</v>
      </c>
      <c r="K84" s="44">
        <v>4</v>
      </c>
      <c r="L84" s="38"/>
      <c r="M84" s="38" t="s">
        <v>62</v>
      </c>
      <c r="N84" s="39" t="s">
        <v>70</v>
      </c>
    </row>
    <row r="85" spans="1:14" ht="33" x14ac:dyDescent="0.25">
      <c r="A85" s="28" t="s">
        <v>86</v>
      </c>
      <c r="B85" s="29" t="s">
        <v>87</v>
      </c>
      <c r="C85" s="401"/>
      <c r="D85" s="401"/>
      <c r="E85" s="30"/>
      <c r="F85" s="30"/>
      <c r="G85" s="30"/>
      <c r="H85" s="31"/>
      <c r="I85" s="407"/>
      <c r="J85" s="36" t="s">
        <v>84</v>
      </c>
      <c r="K85" s="44">
        <v>50</v>
      </c>
      <c r="L85" s="38"/>
      <c r="M85" s="38" t="s">
        <v>62</v>
      </c>
      <c r="N85" s="39" t="s">
        <v>35</v>
      </c>
    </row>
    <row r="86" spans="1:14" ht="33" x14ac:dyDescent="0.25">
      <c r="A86" s="28" t="s">
        <v>86</v>
      </c>
      <c r="B86" s="29" t="s">
        <v>87</v>
      </c>
      <c r="C86" s="401"/>
      <c r="D86" s="401"/>
      <c r="E86" s="30"/>
      <c r="F86" s="30"/>
      <c r="G86" s="30"/>
      <c r="H86" s="31"/>
      <c r="I86" s="407"/>
      <c r="J86" s="36" t="s">
        <v>84</v>
      </c>
      <c r="K86" s="44">
        <v>1</v>
      </c>
      <c r="L86" s="38"/>
      <c r="M86" s="38" t="s">
        <v>62</v>
      </c>
      <c r="N86" s="39" t="s">
        <v>68</v>
      </c>
    </row>
    <row r="87" spans="1:14" ht="33" x14ac:dyDescent="0.25">
      <c r="A87" s="28" t="s">
        <v>86</v>
      </c>
      <c r="B87" s="29" t="s">
        <v>87</v>
      </c>
      <c r="C87" s="401"/>
      <c r="D87" s="401"/>
      <c r="E87" s="30"/>
      <c r="F87" s="30"/>
      <c r="G87" s="30"/>
      <c r="H87" s="31"/>
      <c r="I87" s="407"/>
      <c r="J87" s="36" t="s">
        <v>84</v>
      </c>
      <c r="K87" s="44">
        <v>1</v>
      </c>
      <c r="L87" s="38"/>
      <c r="M87" s="38" t="s">
        <v>62</v>
      </c>
      <c r="N87" s="39" t="s">
        <v>69</v>
      </c>
    </row>
    <row r="88" spans="1:14" ht="33" x14ac:dyDescent="0.25">
      <c r="A88" s="28" t="s">
        <v>86</v>
      </c>
      <c r="B88" s="29" t="s">
        <v>87</v>
      </c>
      <c r="C88" s="401"/>
      <c r="D88" s="401"/>
      <c r="E88" s="30"/>
      <c r="F88" s="30"/>
      <c r="G88" s="30"/>
      <c r="H88" s="31"/>
      <c r="I88" s="407"/>
      <c r="J88" s="36" t="s">
        <v>84</v>
      </c>
      <c r="K88" s="44">
        <v>5</v>
      </c>
      <c r="L88" s="38"/>
      <c r="M88" s="38" t="s">
        <v>62</v>
      </c>
      <c r="N88" s="39" t="s">
        <v>70</v>
      </c>
    </row>
    <row r="89" spans="1:14" ht="33" x14ac:dyDescent="0.25">
      <c r="A89" s="28" t="s">
        <v>86</v>
      </c>
      <c r="B89" s="29" t="s">
        <v>87</v>
      </c>
      <c r="C89" s="401"/>
      <c r="D89" s="401"/>
      <c r="E89" s="30"/>
      <c r="F89" s="30"/>
      <c r="G89" s="30"/>
      <c r="H89" s="31"/>
      <c r="I89" s="407"/>
      <c r="J89" s="36" t="s">
        <v>84</v>
      </c>
      <c r="K89" s="44">
        <v>46</v>
      </c>
      <c r="L89" s="38"/>
      <c r="M89" s="38" t="s">
        <v>44</v>
      </c>
      <c r="N89" s="39" t="s">
        <v>45</v>
      </c>
    </row>
    <row r="90" spans="1:14" ht="27" x14ac:dyDescent="0.25">
      <c r="A90" s="50" t="s">
        <v>88</v>
      </c>
      <c r="B90" s="51" t="s">
        <v>89</v>
      </c>
      <c r="C90" s="401"/>
      <c r="D90" s="401"/>
      <c r="E90" s="47"/>
      <c r="F90" s="47"/>
      <c r="G90" s="47"/>
      <c r="H90" s="31"/>
      <c r="I90" s="407"/>
      <c r="J90" s="36" t="s">
        <v>90</v>
      </c>
      <c r="K90" s="44">
        <v>53</v>
      </c>
      <c r="L90" s="38"/>
      <c r="M90" s="38" t="s">
        <v>38</v>
      </c>
      <c r="N90" s="39" t="s">
        <v>39</v>
      </c>
    </row>
    <row r="91" spans="1:14" ht="27" x14ac:dyDescent="0.25">
      <c r="A91" s="50" t="s">
        <v>88</v>
      </c>
      <c r="B91" s="51" t="s">
        <v>89</v>
      </c>
      <c r="C91" s="401"/>
      <c r="D91" s="401"/>
      <c r="E91" s="47"/>
      <c r="F91" s="47"/>
      <c r="G91" s="47"/>
      <c r="H91" s="31"/>
      <c r="I91" s="407"/>
      <c r="J91" s="36" t="s">
        <v>91</v>
      </c>
      <c r="K91" s="44">
        <v>32</v>
      </c>
      <c r="L91" s="38"/>
      <c r="M91" s="38" t="s">
        <v>40</v>
      </c>
      <c r="N91" s="39" t="s">
        <v>92</v>
      </c>
    </row>
    <row r="92" spans="1:14" ht="27" x14ac:dyDescent="0.25">
      <c r="A92" s="50" t="s">
        <v>88</v>
      </c>
      <c r="B92" s="51" t="s">
        <v>89</v>
      </c>
      <c r="C92" s="401"/>
      <c r="D92" s="401"/>
      <c r="E92" s="47"/>
      <c r="F92" s="47"/>
      <c r="G92" s="47"/>
      <c r="H92" s="31"/>
      <c r="I92" s="407"/>
      <c r="J92" s="36" t="s">
        <v>93</v>
      </c>
      <c r="K92" s="44">
        <v>25</v>
      </c>
      <c r="L92" s="38"/>
      <c r="M92" s="38" t="s">
        <v>40</v>
      </c>
      <c r="N92" s="39" t="s">
        <v>48</v>
      </c>
    </row>
    <row r="93" spans="1:14" thickBot="1" x14ac:dyDescent="0.3">
      <c r="A93" s="52" t="s">
        <v>94</v>
      </c>
      <c r="B93" s="53" t="s">
        <v>95</v>
      </c>
      <c r="C93" s="402"/>
      <c r="D93" s="402"/>
      <c r="E93" s="54"/>
      <c r="F93" s="54"/>
      <c r="G93" s="54"/>
      <c r="H93" s="55"/>
      <c r="I93" s="408"/>
      <c r="J93" s="40" t="s">
        <v>96</v>
      </c>
      <c r="K93" s="45">
        <v>94</v>
      </c>
      <c r="L93" s="42"/>
      <c r="M93" s="42" t="s">
        <v>40</v>
      </c>
      <c r="N93" s="43" t="s">
        <v>48</v>
      </c>
    </row>
    <row r="94" spans="1:14" ht="24" thickBot="1" x14ac:dyDescent="0.4">
      <c r="A94" s="56"/>
      <c r="B94" s="56"/>
      <c r="C94" s="57" t="s">
        <v>97</v>
      </c>
      <c r="D94" s="57" t="s">
        <v>98</v>
      </c>
      <c r="E94" s="58">
        <v>172</v>
      </c>
      <c r="F94" s="58">
        <v>92</v>
      </c>
      <c r="G94" s="58">
        <v>79</v>
      </c>
      <c r="H94" s="58">
        <f>SUM(E94:G94)</f>
        <v>343</v>
      </c>
      <c r="I94" s="59"/>
      <c r="J94" s="60"/>
      <c r="K94" s="56">
        <f>SUM(K95:K439)</f>
        <v>37550</v>
      </c>
      <c r="L94" s="56">
        <f>SUM(L95:L439)</f>
        <v>5889</v>
      </c>
      <c r="M94" s="56"/>
      <c r="N94" s="56"/>
    </row>
    <row r="95" spans="1:14" ht="68.25" thickBot="1" x14ac:dyDescent="0.3">
      <c r="A95" s="61" t="s">
        <v>36</v>
      </c>
      <c r="B95" s="62" t="s">
        <v>37</v>
      </c>
      <c r="C95" s="63"/>
      <c r="D95" s="63"/>
      <c r="E95" s="64">
        <v>16</v>
      </c>
      <c r="F95" s="65">
        <v>13</v>
      </c>
      <c r="G95" s="66">
        <v>8</v>
      </c>
      <c r="H95" s="67">
        <v>37</v>
      </c>
      <c r="I95" s="68" t="s">
        <v>28</v>
      </c>
      <c r="J95" s="69" t="s">
        <v>99</v>
      </c>
      <c r="K95" s="70">
        <v>8</v>
      </c>
      <c r="L95" s="70">
        <v>7</v>
      </c>
      <c r="M95" s="71" t="s">
        <v>38</v>
      </c>
      <c r="N95" s="72" t="s">
        <v>39</v>
      </c>
    </row>
    <row r="96" spans="1:14" ht="18" x14ac:dyDescent="0.25">
      <c r="A96" s="406" t="s">
        <v>42</v>
      </c>
      <c r="B96" s="73" t="s">
        <v>43</v>
      </c>
      <c r="C96" s="74"/>
      <c r="D96" s="75"/>
      <c r="E96" s="76">
        <v>58</v>
      </c>
      <c r="F96" s="76">
        <v>25</v>
      </c>
      <c r="G96" s="77">
        <v>23</v>
      </c>
      <c r="H96" s="78">
        <f>SUM(E96:G96)</f>
        <v>106</v>
      </c>
      <c r="I96" s="412" t="s">
        <v>51</v>
      </c>
      <c r="J96" s="79" t="s">
        <v>100</v>
      </c>
      <c r="K96" s="34">
        <v>11</v>
      </c>
      <c r="L96" s="34">
        <v>1</v>
      </c>
      <c r="M96" s="80" t="s">
        <v>44</v>
      </c>
      <c r="N96" s="81" t="s">
        <v>101</v>
      </c>
    </row>
    <row r="97" spans="1:14" ht="18" x14ac:dyDescent="0.25">
      <c r="A97" s="407"/>
      <c r="B97" s="82" t="s">
        <v>43</v>
      </c>
      <c r="C97" s="83"/>
      <c r="D97" s="84"/>
      <c r="E97" s="85"/>
      <c r="F97" s="85"/>
      <c r="G97" s="86"/>
      <c r="H97" s="87"/>
      <c r="I97" s="413"/>
      <c r="J97" s="88" t="s">
        <v>102</v>
      </c>
      <c r="K97" s="38">
        <v>17</v>
      </c>
      <c r="L97" s="38">
        <v>4</v>
      </c>
      <c r="M97" s="30" t="s">
        <v>44</v>
      </c>
      <c r="N97" s="89" t="s">
        <v>103</v>
      </c>
    </row>
    <row r="98" spans="1:14" ht="18" x14ac:dyDescent="0.25">
      <c r="A98" s="407"/>
      <c r="B98" s="82" t="s">
        <v>43</v>
      </c>
      <c r="C98" s="83"/>
      <c r="D98" s="84"/>
      <c r="E98" s="85"/>
      <c r="F98" s="85"/>
      <c r="G98" s="86"/>
      <c r="H98" s="87"/>
      <c r="I98" s="413"/>
      <c r="J98" s="88" t="s">
        <v>104</v>
      </c>
      <c r="K98" s="38">
        <v>5</v>
      </c>
      <c r="L98" s="38">
        <v>1</v>
      </c>
      <c r="M98" s="30" t="s">
        <v>44</v>
      </c>
      <c r="N98" s="89" t="s">
        <v>45</v>
      </c>
    </row>
    <row r="99" spans="1:14" ht="18" x14ac:dyDescent="0.25">
      <c r="A99" s="407"/>
      <c r="B99" s="82" t="s">
        <v>43</v>
      </c>
      <c r="C99" s="83"/>
      <c r="D99" s="84"/>
      <c r="E99" s="85"/>
      <c r="F99" s="85"/>
      <c r="G99" s="86"/>
      <c r="H99" s="87"/>
      <c r="I99" s="413"/>
      <c r="J99" s="88" t="s">
        <v>105</v>
      </c>
      <c r="K99" s="38">
        <v>4</v>
      </c>
      <c r="L99" s="38">
        <v>1</v>
      </c>
      <c r="M99" s="30" t="s">
        <v>44</v>
      </c>
      <c r="N99" s="89" t="s">
        <v>106</v>
      </c>
    </row>
    <row r="100" spans="1:14" ht="18" x14ac:dyDescent="0.25">
      <c r="A100" s="407"/>
      <c r="B100" s="82" t="s">
        <v>43</v>
      </c>
      <c r="C100" s="83"/>
      <c r="D100" s="84"/>
      <c r="E100" s="85"/>
      <c r="F100" s="85"/>
      <c r="G100" s="86"/>
      <c r="H100" s="87"/>
      <c r="I100" s="413"/>
      <c r="J100" s="88" t="s">
        <v>107</v>
      </c>
      <c r="K100" s="38">
        <v>12</v>
      </c>
      <c r="L100" s="38">
        <v>1</v>
      </c>
      <c r="M100" s="30" t="s">
        <v>44</v>
      </c>
      <c r="N100" s="89" t="s">
        <v>45</v>
      </c>
    </row>
    <row r="101" spans="1:14" ht="18" x14ac:dyDescent="0.25">
      <c r="A101" s="407"/>
      <c r="B101" s="82" t="s">
        <v>43</v>
      </c>
      <c r="C101" s="83"/>
      <c r="D101" s="84"/>
      <c r="E101" s="85"/>
      <c r="F101" s="85"/>
      <c r="G101" s="86"/>
      <c r="H101" s="87"/>
      <c r="I101" s="413"/>
      <c r="J101" s="88" t="s">
        <v>108</v>
      </c>
      <c r="K101" s="38">
        <v>3</v>
      </c>
      <c r="L101" s="38"/>
      <c r="M101" s="30" t="s">
        <v>44</v>
      </c>
      <c r="N101" s="89" t="s">
        <v>45</v>
      </c>
    </row>
    <row r="102" spans="1:14" ht="18" x14ac:dyDescent="0.25">
      <c r="A102" s="407"/>
      <c r="B102" s="82" t="s">
        <v>43</v>
      </c>
      <c r="C102" s="83"/>
      <c r="D102" s="84"/>
      <c r="E102" s="85"/>
      <c r="F102" s="85"/>
      <c r="G102" s="86"/>
      <c r="H102" s="87"/>
      <c r="I102" s="413"/>
      <c r="J102" s="88" t="s">
        <v>109</v>
      </c>
      <c r="K102" s="38">
        <v>36</v>
      </c>
      <c r="L102" s="38"/>
      <c r="M102" s="30" t="s">
        <v>44</v>
      </c>
      <c r="N102" s="89" t="s">
        <v>45</v>
      </c>
    </row>
    <row r="103" spans="1:14" ht="27" x14ac:dyDescent="0.25">
      <c r="A103" s="407"/>
      <c r="B103" s="82" t="s">
        <v>43</v>
      </c>
      <c r="C103" s="83"/>
      <c r="D103" s="84"/>
      <c r="E103" s="85"/>
      <c r="F103" s="85"/>
      <c r="G103" s="86"/>
      <c r="H103" s="87"/>
      <c r="I103" s="413"/>
      <c r="J103" s="88" t="s">
        <v>110</v>
      </c>
      <c r="K103" s="38">
        <v>7</v>
      </c>
      <c r="L103" s="38">
        <v>3</v>
      </c>
      <c r="M103" s="30" t="s">
        <v>44</v>
      </c>
      <c r="N103" s="89" t="s">
        <v>45</v>
      </c>
    </row>
    <row r="104" spans="1:14" ht="27" x14ac:dyDescent="0.25">
      <c r="A104" s="90" t="s">
        <v>53</v>
      </c>
      <c r="B104" s="91" t="s">
        <v>54</v>
      </c>
      <c r="C104" s="83"/>
      <c r="D104" s="84"/>
      <c r="E104" s="85"/>
      <c r="F104" s="85"/>
      <c r="G104" s="86"/>
      <c r="H104" s="87"/>
      <c r="I104" s="413"/>
      <c r="J104" s="92" t="s">
        <v>111</v>
      </c>
      <c r="K104" s="38">
        <v>8</v>
      </c>
      <c r="L104" s="38">
        <v>1</v>
      </c>
      <c r="M104" s="30" t="s">
        <v>32</v>
      </c>
      <c r="N104" s="89"/>
    </row>
    <row r="105" spans="1:14" ht="27" x14ac:dyDescent="0.25">
      <c r="A105" s="90" t="s">
        <v>36</v>
      </c>
      <c r="B105" s="91" t="s">
        <v>54</v>
      </c>
      <c r="C105" s="83"/>
      <c r="D105" s="84"/>
      <c r="E105" s="85"/>
      <c r="F105" s="85"/>
      <c r="G105" s="86"/>
      <c r="H105" s="87"/>
      <c r="I105" s="413"/>
      <c r="J105" s="92" t="s">
        <v>111</v>
      </c>
      <c r="K105" s="38">
        <v>6</v>
      </c>
      <c r="L105" s="38"/>
      <c r="M105" s="30" t="s">
        <v>44</v>
      </c>
      <c r="N105" s="89"/>
    </row>
    <row r="106" spans="1:14" ht="33" x14ac:dyDescent="0.25">
      <c r="A106" s="90" t="s">
        <v>112</v>
      </c>
      <c r="B106" s="91" t="s">
        <v>113</v>
      </c>
      <c r="C106" s="83"/>
      <c r="D106" s="84"/>
      <c r="E106" s="85"/>
      <c r="F106" s="85"/>
      <c r="G106" s="86"/>
      <c r="H106" s="87"/>
      <c r="I106" s="413"/>
      <c r="J106" s="92" t="s">
        <v>111</v>
      </c>
      <c r="K106" s="38">
        <v>7</v>
      </c>
      <c r="L106" s="38">
        <v>1</v>
      </c>
      <c r="M106" s="30" t="s">
        <v>40</v>
      </c>
      <c r="N106" s="89" t="s">
        <v>114</v>
      </c>
    </row>
    <row r="107" spans="1:14" ht="27.75" thickBot="1" x14ac:dyDescent="0.3">
      <c r="A107" s="52" t="s">
        <v>36</v>
      </c>
      <c r="B107" s="93" t="s">
        <v>43</v>
      </c>
      <c r="C107" s="94"/>
      <c r="D107" s="95"/>
      <c r="E107" s="96"/>
      <c r="F107" s="96"/>
      <c r="G107" s="97"/>
      <c r="H107" s="98"/>
      <c r="I107" s="414"/>
      <c r="J107" s="99" t="s">
        <v>111</v>
      </c>
      <c r="K107" s="42">
        <v>11</v>
      </c>
      <c r="L107" s="42"/>
      <c r="M107" s="54" t="s">
        <v>62</v>
      </c>
      <c r="N107" s="100"/>
    </row>
    <row r="108" spans="1:14" ht="41.25" thickBot="1" x14ac:dyDescent="0.3">
      <c r="A108" s="101" t="s">
        <v>42</v>
      </c>
      <c r="B108" s="102" t="s">
        <v>43</v>
      </c>
      <c r="C108" s="103"/>
      <c r="D108" s="103"/>
      <c r="E108" s="104">
        <v>34</v>
      </c>
      <c r="F108" s="105"/>
      <c r="G108" s="106"/>
      <c r="H108" s="107">
        <v>34</v>
      </c>
      <c r="I108" s="108" t="s">
        <v>115</v>
      </c>
      <c r="J108" s="109" t="s">
        <v>116</v>
      </c>
      <c r="K108" s="110">
        <v>34</v>
      </c>
      <c r="L108" s="110"/>
      <c r="M108" s="111" t="s">
        <v>44</v>
      </c>
      <c r="N108" s="112" t="s">
        <v>117</v>
      </c>
    </row>
    <row r="109" spans="1:14" ht="33.75" thickBot="1" x14ac:dyDescent="0.3">
      <c r="A109" s="61" t="s">
        <v>36</v>
      </c>
      <c r="B109" s="62" t="s">
        <v>37</v>
      </c>
      <c r="C109" s="63"/>
      <c r="D109" s="63"/>
      <c r="E109" s="64">
        <v>32</v>
      </c>
      <c r="F109" s="65">
        <v>11</v>
      </c>
      <c r="G109" s="66">
        <v>7</v>
      </c>
      <c r="H109" s="67">
        <f>SUM(E109:G109)</f>
        <v>50</v>
      </c>
      <c r="I109" s="113" t="s">
        <v>118</v>
      </c>
      <c r="J109" s="114" t="s">
        <v>119</v>
      </c>
      <c r="K109" s="115">
        <v>50</v>
      </c>
      <c r="L109" s="115"/>
      <c r="M109" s="116" t="s">
        <v>38</v>
      </c>
      <c r="N109" s="117" t="s">
        <v>39</v>
      </c>
    </row>
    <row r="110" spans="1:14" ht="18.75" thickBot="1" x14ac:dyDescent="0.3">
      <c r="A110" s="118" t="s">
        <v>42</v>
      </c>
      <c r="B110" s="119" t="s">
        <v>43</v>
      </c>
      <c r="C110" s="120"/>
      <c r="D110" s="120"/>
      <c r="E110" s="121">
        <v>32</v>
      </c>
      <c r="F110" s="122">
        <v>43</v>
      </c>
      <c r="G110" s="123">
        <v>41</v>
      </c>
      <c r="H110" s="124">
        <f>SUM(E110:G110)</f>
        <v>116</v>
      </c>
      <c r="I110" s="415" t="s">
        <v>56</v>
      </c>
      <c r="J110" s="79" t="s">
        <v>120</v>
      </c>
      <c r="K110" s="34">
        <v>5</v>
      </c>
      <c r="L110" s="34"/>
      <c r="M110" s="80" t="s">
        <v>44</v>
      </c>
      <c r="N110" s="81" t="s">
        <v>45</v>
      </c>
    </row>
    <row r="111" spans="1:14" ht="27" x14ac:dyDescent="0.25">
      <c r="A111" s="418" t="s">
        <v>86</v>
      </c>
      <c r="B111" s="421" t="s">
        <v>87</v>
      </c>
      <c r="C111" s="103"/>
      <c r="D111" s="103"/>
      <c r="E111" s="104"/>
      <c r="F111" s="105"/>
      <c r="G111" s="125"/>
      <c r="H111" s="124"/>
      <c r="I111" s="416"/>
      <c r="J111" s="88" t="s">
        <v>121</v>
      </c>
      <c r="K111" s="38">
        <v>20</v>
      </c>
      <c r="L111" s="38"/>
      <c r="M111" s="30" t="s">
        <v>44</v>
      </c>
      <c r="N111" s="89" t="s">
        <v>45</v>
      </c>
    </row>
    <row r="112" spans="1:14" ht="18" x14ac:dyDescent="0.25">
      <c r="A112" s="419"/>
      <c r="B112" s="422"/>
      <c r="C112" s="103"/>
      <c r="D112" s="103"/>
      <c r="E112" s="104"/>
      <c r="F112" s="105"/>
      <c r="G112" s="125"/>
      <c r="H112" s="126"/>
      <c r="I112" s="416"/>
      <c r="J112" s="88" t="s">
        <v>122</v>
      </c>
      <c r="K112" s="38">
        <v>6</v>
      </c>
      <c r="L112" s="38">
        <v>4</v>
      </c>
      <c r="M112" s="30" t="s">
        <v>40</v>
      </c>
      <c r="N112" s="89" t="s">
        <v>123</v>
      </c>
    </row>
    <row r="113" spans="1:14" ht="18" x14ac:dyDescent="0.25">
      <c r="A113" s="419"/>
      <c r="B113" s="422"/>
      <c r="C113" s="103"/>
      <c r="D113" s="103"/>
      <c r="E113" s="104"/>
      <c r="F113" s="105"/>
      <c r="G113" s="125"/>
      <c r="H113" s="126"/>
      <c r="I113" s="416"/>
      <c r="J113" s="88" t="s">
        <v>124</v>
      </c>
      <c r="K113" s="38">
        <v>10</v>
      </c>
      <c r="L113" s="38"/>
      <c r="M113" s="30" t="s">
        <v>30</v>
      </c>
      <c r="N113" s="89" t="s">
        <v>59</v>
      </c>
    </row>
    <row r="114" spans="1:14" ht="18" x14ac:dyDescent="0.25">
      <c r="A114" s="419"/>
      <c r="B114" s="422"/>
      <c r="C114" s="103"/>
      <c r="D114" s="103"/>
      <c r="E114" s="104"/>
      <c r="F114" s="105"/>
      <c r="G114" s="125"/>
      <c r="H114" s="126"/>
      <c r="I114" s="416"/>
      <c r="J114" s="88" t="s">
        <v>125</v>
      </c>
      <c r="K114" s="38">
        <v>7</v>
      </c>
      <c r="L114" s="38"/>
      <c r="M114" s="30" t="s">
        <v>30</v>
      </c>
      <c r="N114" s="89" t="s">
        <v>58</v>
      </c>
    </row>
    <row r="115" spans="1:14" ht="18" x14ac:dyDescent="0.25">
      <c r="A115" s="419"/>
      <c r="B115" s="422"/>
      <c r="C115" s="103"/>
      <c r="D115" s="103"/>
      <c r="E115" s="104"/>
      <c r="F115" s="105"/>
      <c r="G115" s="125"/>
      <c r="H115" s="126"/>
      <c r="I115" s="416"/>
      <c r="J115" s="88" t="s">
        <v>126</v>
      </c>
      <c r="K115" s="38">
        <v>10</v>
      </c>
      <c r="L115" s="38">
        <v>2</v>
      </c>
      <c r="M115" s="30" t="s">
        <v>40</v>
      </c>
      <c r="N115" s="89" t="s">
        <v>127</v>
      </c>
    </row>
    <row r="116" spans="1:14" ht="18" x14ac:dyDescent="0.25">
      <c r="A116" s="419"/>
      <c r="B116" s="422"/>
      <c r="C116" s="103"/>
      <c r="D116" s="103"/>
      <c r="E116" s="104"/>
      <c r="F116" s="105"/>
      <c r="G116" s="125"/>
      <c r="H116" s="126"/>
      <c r="I116" s="416"/>
      <c r="J116" s="88" t="s">
        <v>128</v>
      </c>
      <c r="K116" s="38">
        <v>3</v>
      </c>
      <c r="L116" s="38">
        <v>1</v>
      </c>
      <c r="M116" s="30" t="s">
        <v>40</v>
      </c>
      <c r="N116" s="89" t="s">
        <v>129</v>
      </c>
    </row>
    <row r="117" spans="1:14" ht="18" x14ac:dyDescent="0.25">
      <c r="A117" s="419"/>
      <c r="B117" s="422"/>
      <c r="C117" s="103"/>
      <c r="D117" s="103"/>
      <c r="E117" s="104"/>
      <c r="F117" s="105"/>
      <c r="G117" s="125"/>
      <c r="H117" s="126"/>
      <c r="I117" s="416"/>
      <c r="J117" s="88" t="s">
        <v>130</v>
      </c>
      <c r="K117" s="38">
        <v>5</v>
      </c>
      <c r="L117" s="38"/>
      <c r="M117" s="30" t="s">
        <v>40</v>
      </c>
      <c r="N117" s="89" t="s">
        <v>131</v>
      </c>
    </row>
    <row r="118" spans="1:14" ht="18" x14ac:dyDescent="0.25">
      <c r="A118" s="419"/>
      <c r="B118" s="422"/>
      <c r="C118" s="103"/>
      <c r="D118" s="103"/>
      <c r="E118" s="104"/>
      <c r="F118" s="105"/>
      <c r="G118" s="125"/>
      <c r="H118" s="126"/>
      <c r="I118" s="416"/>
      <c r="J118" s="88" t="s">
        <v>132</v>
      </c>
      <c r="K118" s="38">
        <v>19</v>
      </c>
      <c r="L118" s="38">
        <v>1</v>
      </c>
      <c r="M118" s="30" t="s">
        <v>30</v>
      </c>
      <c r="N118" s="89" t="s">
        <v>60</v>
      </c>
    </row>
    <row r="119" spans="1:14" ht="18" x14ac:dyDescent="0.25">
      <c r="A119" s="419"/>
      <c r="B119" s="422"/>
      <c r="C119" s="103"/>
      <c r="D119" s="103"/>
      <c r="E119" s="104"/>
      <c r="F119" s="105"/>
      <c r="G119" s="125"/>
      <c r="H119" s="126"/>
      <c r="I119" s="416"/>
      <c r="J119" s="88" t="s">
        <v>133</v>
      </c>
      <c r="K119" s="38">
        <v>22</v>
      </c>
      <c r="L119" s="38">
        <v>1</v>
      </c>
      <c r="M119" s="30" t="s">
        <v>40</v>
      </c>
      <c r="N119" s="89" t="s">
        <v>48</v>
      </c>
    </row>
    <row r="120" spans="1:14" ht="18" x14ac:dyDescent="0.25">
      <c r="A120" s="419"/>
      <c r="B120" s="422"/>
      <c r="C120" s="103"/>
      <c r="D120" s="103"/>
      <c r="E120" s="104"/>
      <c r="F120" s="105"/>
      <c r="G120" s="125"/>
      <c r="H120" s="126"/>
      <c r="I120" s="416"/>
      <c r="J120" s="88" t="s">
        <v>133</v>
      </c>
      <c r="K120" s="38">
        <v>21</v>
      </c>
      <c r="L120" s="38">
        <v>3</v>
      </c>
      <c r="M120" s="30" t="s">
        <v>40</v>
      </c>
      <c r="N120" s="89" t="s">
        <v>48</v>
      </c>
    </row>
    <row r="121" spans="1:14" ht="18.75" thickBot="1" x14ac:dyDescent="0.3">
      <c r="A121" s="420"/>
      <c r="B121" s="423"/>
      <c r="C121" s="127"/>
      <c r="D121" s="127"/>
      <c r="E121" s="128"/>
      <c r="F121" s="129"/>
      <c r="G121" s="130"/>
      <c r="H121" s="131"/>
      <c r="I121" s="417"/>
      <c r="J121" s="132" t="s">
        <v>134</v>
      </c>
      <c r="K121" s="42">
        <v>7</v>
      </c>
      <c r="L121" s="42">
        <v>1</v>
      </c>
      <c r="M121" s="54" t="s">
        <v>40</v>
      </c>
      <c r="N121" s="100" t="s">
        <v>48</v>
      </c>
    </row>
    <row r="122" spans="1:14" ht="26.25" customHeight="1" thickBot="1" x14ac:dyDescent="0.25">
      <c r="A122" s="56"/>
      <c r="B122" s="56"/>
      <c r="C122" s="451" t="s">
        <v>135</v>
      </c>
      <c r="D122" s="451" t="s">
        <v>136</v>
      </c>
      <c r="E122" s="133">
        <v>4044</v>
      </c>
      <c r="F122" s="133">
        <v>16452</v>
      </c>
      <c r="G122" s="133">
        <v>15387</v>
      </c>
      <c r="H122" s="133">
        <f>SUM(E122:G122)</f>
        <v>35883</v>
      </c>
      <c r="I122" s="56"/>
      <c r="J122" s="56"/>
      <c r="K122" s="56">
        <f>SUM(K123:K449)</f>
        <v>18598</v>
      </c>
      <c r="L122" s="56">
        <f>SUM(L123:L449)</f>
        <v>2928</v>
      </c>
      <c r="M122" s="56"/>
      <c r="N122" s="56"/>
    </row>
    <row r="123" spans="1:14" ht="18" x14ac:dyDescent="0.25">
      <c r="A123" s="134" t="s">
        <v>53</v>
      </c>
      <c r="B123" s="135" t="s">
        <v>54</v>
      </c>
      <c r="C123" s="452"/>
      <c r="D123" s="452"/>
      <c r="E123" s="121">
        <v>147</v>
      </c>
      <c r="F123" s="122">
        <v>172</v>
      </c>
      <c r="G123" s="136">
        <v>355</v>
      </c>
      <c r="H123" s="137"/>
      <c r="I123" s="435" t="s">
        <v>28</v>
      </c>
      <c r="J123" s="424" t="s">
        <v>137</v>
      </c>
      <c r="K123" s="34">
        <v>15</v>
      </c>
      <c r="L123" s="34"/>
      <c r="M123" s="80" t="s">
        <v>32</v>
      </c>
      <c r="N123" s="81" t="s">
        <v>74</v>
      </c>
    </row>
    <row r="124" spans="1:14" ht="18" x14ac:dyDescent="0.25">
      <c r="A124" s="138" t="s">
        <v>53</v>
      </c>
      <c r="B124" s="139" t="s">
        <v>54</v>
      </c>
      <c r="C124" s="452"/>
      <c r="D124" s="452"/>
      <c r="E124" s="104"/>
      <c r="F124" s="105"/>
      <c r="G124" s="140"/>
      <c r="H124" s="141"/>
      <c r="I124" s="436"/>
      <c r="J124" s="425"/>
      <c r="K124" s="38">
        <v>10</v>
      </c>
      <c r="L124" s="38"/>
      <c r="M124" s="30" t="s">
        <v>32</v>
      </c>
      <c r="N124" s="89" t="s">
        <v>55</v>
      </c>
    </row>
    <row r="125" spans="1:14" ht="18" x14ac:dyDescent="0.25">
      <c r="A125" s="138" t="s">
        <v>42</v>
      </c>
      <c r="B125" s="139" t="s">
        <v>43</v>
      </c>
      <c r="C125" s="452"/>
      <c r="D125" s="452"/>
      <c r="E125" s="104"/>
      <c r="F125" s="105"/>
      <c r="G125" s="140"/>
      <c r="H125" s="141"/>
      <c r="I125" s="436"/>
      <c r="J125" s="425"/>
      <c r="K125" s="38">
        <v>14</v>
      </c>
      <c r="L125" s="38"/>
      <c r="M125" s="30" t="s">
        <v>44</v>
      </c>
      <c r="N125" s="89" t="s">
        <v>45</v>
      </c>
    </row>
    <row r="126" spans="1:14" ht="33" x14ac:dyDescent="0.25">
      <c r="A126" s="142" t="s">
        <v>138</v>
      </c>
      <c r="B126" s="143" t="s">
        <v>139</v>
      </c>
      <c r="C126" s="452"/>
      <c r="D126" s="452"/>
      <c r="E126" s="144"/>
      <c r="F126" s="145"/>
      <c r="G126" s="146"/>
      <c r="H126" s="147"/>
      <c r="I126" s="436"/>
      <c r="J126" s="425"/>
      <c r="K126" s="148">
        <v>10</v>
      </c>
      <c r="L126" s="148"/>
      <c r="M126" s="149" t="s">
        <v>40</v>
      </c>
      <c r="N126" s="150" t="s">
        <v>48</v>
      </c>
    </row>
    <row r="127" spans="1:14" ht="18" x14ac:dyDescent="0.25">
      <c r="A127" s="138" t="s">
        <v>53</v>
      </c>
      <c r="B127" s="139" t="s">
        <v>54</v>
      </c>
      <c r="C127" s="452"/>
      <c r="D127" s="452"/>
      <c r="E127" s="104"/>
      <c r="F127" s="105"/>
      <c r="G127" s="140"/>
      <c r="H127" s="141"/>
      <c r="I127" s="436"/>
      <c r="J127" s="425"/>
      <c r="K127" s="38">
        <v>9</v>
      </c>
      <c r="L127" s="38"/>
      <c r="M127" s="30" t="s">
        <v>32</v>
      </c>
      <c r="N127" s="89" t="s">
        <v>55</v>
      </c>
    </row>
    <row r="128" spans="1:14" ht="18" x14ac:dyDescent="0.25">
      <c r="A128" s="138" t="s">
        <v>53</v>
      </c>
      <c r="B128" s="139" t="s">
        <v>54</v>
      </c>
      <c r="C128" s="452"/>
      <c r="D128" s="452"/>
      <c r="E128" s="104"/>
      <c r="F128" s="105"/>
      <c r="G128" s="140"/>
      <c r="H128" s="141"/>
      <c r="I128" s="436"/>
      <c r="J128" s="425"/>
      <c r="K128" s="38">
        <v>16</v>
      </c>
      <c r="L128" s="38"/>
      <c r="M128" s="30" t="s">
        <v>32</v>
      </c>
      <c r="N128" s="89" t="s">
        <v>75</v>
      </c>
    </row>
    <row r="129" spans="1:14" ht="18" x14ac:dyDescent="0.25">
      <c r="A129" s="138" t="s">
        <v>53</v>
      </c>
      <c r="B129" s="139" t="s">
        <v>54</v>
      </c>
      <c r="C129" s="452"/>
      <c r="D129" s="452"/>
      <c r="E129" s="104"/>
      <c r="F129" s="105"/>
      <c r="G129" s="140"/>
      <c r="H129" s="141"/>
      <c r="I129" s="436"/>
      <c r="J129" s="426"/>
      <c r="K129" s="38">
        <v>48</v>
      </c>
      <c r="L129" s="38"/>
      <c r="M129" s="30" t="s">
        <v>32</v>
      </c>
      <c r="N129" s="89" t="s">
        <v>140</v>
      </c>
    </row>
    <row r="130" spans="1:14" ht="18" x14ac:dyDescent="0.25">
      <c r="A130" s="138" t="s">
        <v>53</v>
      </c>
      <c r="B130" s="139" t="s">
        <v>54</v>
      </c>
      <c r="C130" s="452"/>
      <c r="D130" s="452"/>
      <c r="E130" s="104"/>
      <c r="F130" s="105"/>
      <c r="G130" s="140"/>
      <c r="H130" s="141"/>
      <c r="I130" s="436"/>
      <c r="J130" s="151" t="s">
        <v>141</v>
      </c>
      <c r="K130" s="38">
        <v>32</v>
      </c>
      <c r="L130" s="38"/>
      <c r="M130" s="30" t="s">
        <v>32</v>
      </c>
      <c r="N130" s="89" t="s">
        <v>74</v>
      </c>
    </row>
    <row r="131" spans="1:14" ht="18" x14ac:dyDescent="0.25">
      <c r="A131" s="138" t="s">
        <v>26</v>
      </c>
      <c r="B131" s="139" t="s">
        <v>27</v>
      </c>
      <c r="C131" s="452"/>
      <c r="D131" s="452"/>
      <c r="E131" s="104"/>
      <c r="F131" s="105"/>
      <c r="G131" s="140"/>
      <c r="H131" s="141"/>
      <c r="I131" s="436"/>
      <c r="J131" s="418" t="s">
        <v>142</v>
      </c>
      <c r="K131" s="38">
        <v>34</v>
      </c>
      <c r="L131" s="38"/>
      <c r="M131" s="30" t="s">
        <v>30</v>
      </c>
      <c r="N131" s="89" t="s">
        <v>60</v>
      </c>
    </row>
    <row r="132" spans="1:14" ht="18" x14ac:dyDescent="0.25">
      <c r="A132" s="138" t="s">
        <v>53</v>
      </c>
      <c r="B132" s="139" t="s">
        <v>54</v>
      </c>
      <c r="C132" s="452"/>
      <c r="D132" s="452"/>
      <c r="E132" s="104"/>
      <c r="F132" s="105"/>
      <c r="G132" s="140"/>
      <c r="H132" s="141"/>
      <c r="I132" s="436"/>
      <c r="J132" s="419"/>
      <c r="K132" s="38">
        <v>38</v>
      </c>
      <c r="L132" s="38"/>
      <c r="M132" s="30" t="s">
        <v>32</v>
      </c>
      <c r="N132" s="89" t="s">
        <v>74</v>
      </c>
    </row>
    <row r="133" spans="1:14" ht="18" x14ac:dyDescent="0.25">
      <c r="A133" s="138" t="s">
        <v>36</v>
      </c>
      <c r="B133" s="139" t="s">
        <v>37</v>
      </c>
      <c r="C133" s="452"/>
      <c r="D133" s="452"/>
      <c r="E133" s="104"/>
      <c r="F133" s="105"/>
      <c r="G133" s="140"/>
      <c r="H133" s="141"/>
      <c r="I133" s="436"/>
      <c r="J133" s="419"/>
      <c r="K133" s="38">
        <v>53</v>
      </c>
      <c r="L133" s="38"/>
      <c r="M133" s="30" t="s">
        <v>38</v>
      </c>
      <c r="N133" s="89" t="s">
        <v>143</v>
      </c>
    </row>
    <row r="134" spans="1:14" ht="18" x14ac:dyDescent="0.25">
      <c r="A134" s="138" t="s">
        <v>42</v>
      </c>
      <c r="B134" s="139" t="s">
        <v>43</v>
      </c>
      <c r="C134" s="452"/>
      <c r="D134" s="452"/>
      <c r="E134" s="104"/>
      <c r="F134" s="105"/>
      <c r="G134" s="140"/>
      <c r="H134" s="141"/>
      <c r="I134" s="436"/>
      <c r="J134" s="419"/>
      <c r="K134" s="38">
        <v>25</v>
      </c>
      <c r="L134" s="38"/>
      <c r="M134" s="30" t="s">
        <v>44</v>
      </c>
      <c r="N134" s="89" t="s">
        <v>45</v>
      </c>
    </row>
    <row r="135" spans="1:14" ht="33" x14ac:dyDescent="0.25">
      <c r="A135" s="138" t="s">
        <v>144</v>
      </c>
      <c r="B135" s="139" t="s">
        <v>145</v>
      </c>
      <c r="C135" s="452"/>
      <c r="D135" s="452"/>
      <c r="E135" s="104"/>
      <c r="F135" s="105"/>
      <c r="G135" s="140"/>
      <c r="H135" s="141"/>
      <c r="I135" s="436"/>
      <c r="J135" s="427"/>
      <c r="K135" s="38">
        <v>28</v>
      </c>
      <c r="L135" s="38"/>
      <c r="M135" s="30" t="s">
        <v>40</v>
      </c>
      <c r="N135" s="89" t="s">
        <v>114</v>
      </c>
    </row>
    <row r="136" spans="1:14" ht="18.75" thickBot="1" x14ac:dyDescent="0.3">
      <c r="A136" s="138" t="s">
        <v>36</v>
      </c>
      <c r="B136" s="139" t="s">
        <v>37</v>
      </c>
      <c r="C136" s="452"/>
      <c r="D136" s="452"/>
      <c r="E136" s="104"/>
      <c r="F136" s="105"/>
      <c r="G136" s="140"/>
      <c r="H136" s="141"/>
      <c r="I136" s="436"/>
      <c r="J136" s="151"/>
      <c r="K136" s="38"/>
      <c r="L136" s="38"/>
      <c r="M136" s="30"/>
      <c r="N136" s="89"/>
    </row>
    <row r="137" spans="1:14" ht="18" x14ac:dyDescent="0.25">
      <c r="A137" s="138" t="s">
        <v>76</v>
      </c>
      <c r="B137" s="139" t="s">
        <v>77</v>
      </c>
      <c r="C137" s="452"/>
      <c r="D137" s="452"/>
      <c r="E137" s="104"/>
      <c r="F137" s="105"/>
      <c r="G137" s="140"/>
      <c r="H137" s="141"/>
      <c r="I137" s="436"/>
      <c r="J137" s="152" t="s">
        <v>146</v>
      </c>
      <c r="K137" s="38">
        <v>20</v>
      </c>
      <c r="L137" s="38"/>
      <c r="M137" s="30" t="s">
        <v>62</v>
      </c>
      <c r="N137" s="89" t="s">
        <v>35</v>
      </c>
    </row>
    <row r="138" spans="1:14" ht="18.75" thickBot="1" x14ac:dyDescent="0.3">
      <c r="A138" s="138" t="s">
        <v>53</v>
      </c>
      <c r="B138" s="139" t="s">
        <v>54</v>
      </c>
      <c r="C138" s="452"/>
      <c r="D138" s="452"/>
      <c r="E138" s="128"/>
      <c r="F138" s="129"/>
      <c r="G138" s="153"/>
      <c r="H138" s="154"/>
      <c r="I138" s="436"/>
      <c r="J138" s="428" t="s">
        <v>147</v>
      </c>
      <c r="K138" s="38">
        <v>52</v>
      </c>
      <c r="L138" s="38">
        <v>2</v>
      </c>
      <c r="M138" s="30" t="s">
        <v>32</v>
      </c>
      <c r="N138" s="89" t="s">
        <v>55</v>
      </c>
    </row>
    <row r="139" spans="1:14" ht="33" x14ac:dyDescent="0.25">
      <c r="A139" s="138" t="s">
        <v>138</v>
      </c>
      <c r="B139" s="139" t="s">
        <v>139</v>
      </c>
      <c r="C139" s="452"/>
      <c r="D139" s="452"/>
      <c r="E139" s="121"/>
      <c r="F139" s="122"/>
      <c r="G139" s="136"/>
      <c r="H139" s="137"/>
      <c r="I139" s="436"/>
      <c r="J139" s="426"/>
      <c r="K139" s="38">
        <v>45</v>
      </c>
      <c r="L139" s="38"/>
      <c r="M139" s="30" t="s">
        <v>40</v>
      </c>
      <c r="N139" s="89" t="s">
        <v>48</v>
      </c>
    </row>
    <row r="140" spans="1:14" ht="18" x14ac:dyDescent="0.25">
      <c r="A140" s="138" t="s">
        <v>26</v>
      </c>
      <c r="B140" s="139" t="s">
        <v>27</v>
      </c>
      <c r="C140" s="452"/>
      <c r="D140" s="452"/>
      <c r="E140" s="104"/>
      <c r="F140" s="105"/>
      <c r="G140" s="140"/>
      <c r="H140" s="141"/>
      <c r="I140" s="436"/>
      <c r="J140" s="418" t="s">
        <v>148</v>
      </c>
      <c r="K140" s="38">
        <v>17</v>
      </c>
      <c r="L140" s="38"/>
      <c r="M140" s="30" t="s">
        <v>30</v>
      </c>
      <c r="N140" s="89" t="s">
        <v>58</v>
      </c>
    </row>
    <row r="141" spans="1:14" ht="18" x14ac:dyDescent="0.25">
      <c r="A141" s="138" t="s">
        <v>26</v>
      </c>
      <c r="B141" s="139" t="s">
        <v>27</v>
      </c>
      <c r="C141" s="452"/>
      <c r="D141" s="452"/>
      <c r="E141" s="104"/>
      <c r="F141" s="105"/>
      <c r="G141" s="140"/>
      <c r="H141" s="141"/>
      <c r="I141" s="436"/>
      <c r="J141" s="419"/>
      <c r="K141" s="38">
        <v>17</v>
      </c>
      <c r="L141" s="38"/>
      <c r="M141" s="30" t="s">
        <v>30</v>
      </c>
      <c r="N141" s="89" t="s">
        <v>59</v>
      </c>
    </row>
    <row r="142" spans="1:14" ht="18.75" thickBot="1" x14ac:dyDescent="0.3">
      <c r="A142" s="155" t="s">
        <v>26</v>
      </c>
      <c r="B142" s="156" t="s">
        <v>27</v>
      </c>
      <c r="C142" s="452"/>
      <c r="D142" s="452"/>
      <c r="E142" s="128"/>
      <c r="F142" s="129"/>
      <c r="G142" s="153"/>
      <c r="H142" s="154"/>
      <c r="I142" s="437"/>
      <c r="J142" s="419"/>
      <c r="K142" s="157">
        <v>1</v>
      </c>
      <c r="L142" s="157"/>
      <c r="M142" s="158" t="s">
        <v>30</v>
      </c>
      <c r="N142" s="159" t="s">
        <v>31</v>
      </c>
    </row>
    <row r="143" spans="1:14" ht="33.75" thickBot="1" x14ac:dyDescent="0.3">
      <c r="A143" s="160" t="s">
        <v>149</v>
      </c>
      <c r="B143" s="139" t="s">
        <v>150</v>
      </c>
      <c r="C143" s="452"/>
      <c r="D143" s="452"/>
      <c r="E143" s="161"/>
      <c r="F143" s="162"/>
      <c r="G143" s="163">
        <v>47</v>
      </c>
      <c r="H143" s="164">
        <v>47</v>
      </c>
      <c r="I143" s="165" t="s">
        <v>151</v>
      </c>
      <c r="J143" s="166" t="s">
        <v>152</v>
      </c>
      <c r="K143" s="167">
        <v>47</v>
      </c>
      <c r="L143" s="168"/>
      <c r="M143" s="169" t="s">
        <v>153</v>
      </c>
      <c r="N143" s="170" t="s">
        <v>48</v>
      </c>
    </row>
    <row r="144" spans="1:14" ht="33" x14ac:dyDescent="0.25">
      <c r="A144" s="171" t="s">
        <v>149</v>
      </c>
      <c r="B144" s="172" t="s">
        <v>150</v>
      </c>
      <c r="C144" s="452"/>
      <c r="D144" s="452"/>
      <c r="E144" s="173"/>
      <c r="F144" s="173"/>
      <c r="G144" s="173">
        <v>34</v>
      </c>
      <c r="H144" s="174">
        <v>34</v>
      </c>
      <c r="I144" s="429" t="s">
        <v>51</v>
      </c>
      <c r="J144" s="1"/>
      <c r="K144" s="1"/>
      <c r="L144" s="1"/>
    </row>
    <row r="145" spans="1:14" ht="33" x14ac:dyDescent="0.25">
      <c r="A145" s="175" t="s">
        <v>149</v>
      </c>
      <c r="B145" s="176" t="s">
        <v>150</v>
      </c>
      <c r="C145" s="452"/>
      <c r="D145" s="452"/>
      <c r="E145" s="177"/>
      <c r="F145" s="177"/>
      <c r="G145" s="177"/>
      <c r="H145" s="178">
        <v>0</v>
      </c>
      <c r="I145" s="430"/>
      <c r="J145" s="1"/>
      <c r="K145" s="1"/>
      <c r="L145" s="1"/>
    </row>
    <row r="146" spans="1:14" ht="33" x14ac:dyDescent="0.25">
      <c r="A146" s="175" t="s">
        <v>149</v>
      </c>
      <c r="B146" s="176" t="s">
        <v>150</v>
      </c>
      <c r="C146" s="452"/>
      <c r="D146" s="452"/>
      <c r="E146" s="177"/>
      <c r="F146" s="177"/>
      <c r="G146" s="177"/>
      <c r="H146" s="178">
        <v>0</v>
      </c>
      <c r="I146" s="430"/>
      <c r="J146" s="1"/>
      <c r="K146" s="1"/>
      <c r="L146" s="1"/>
    </row>
    <row r="147" spans="1:14" ht="33" x14ac:dyDescent="0.25">
      <c r="A147" s="175" t="s">
        <v>149</v>
      </c>
      <c r="B147" s="176" t="s">
        <v>150</v>
      </c>
      <c r="C147" s="452"/>
      <c r="D147" s="452"/>
      <c r="E147" s="177"/>
      <c r="F147" s="177"/>
      <c r="G147" s="177"/>
      <c r="H147" s="178">
        <v>0</v>
      </c>
      <c r="I147" s="430"/>
      <c r="J147" s="1"/>
      <c r="K147" s="1"/>
      <c r="L147" s="1"/>
    </row>
    <row r="148" spans="1:14" ht="33" x14ac:dyDescent="0.25">
      <c r="A148" s="175" t="s">
        <v>149</v>
      </c>
      <c r="B148" s="176" t="s">
        <v>150</v>
      </c>
      <c r="C148" s="452"/>
      <c r="D148" s="452"/>
      <c r="E148" s="177"/>
      <c r="F148" s="177"/>
      <c r="G148" s="177">
        <v>18</v>
      </c>
      <c r="H148" s="178">
        <v>18</v>
      </c>
      <c r="I148" s="430"/>
      <c r="J148" s="432" t="s">
        <v>154</v>
      </c>
      <c r="K148" s="179">
        <v>15</v>
      </c>
      <c r="L148" s="179">
        <v>3</v>
      </c>
      <c r="M148" s="180" t="s">
        <v>40</v>
      </c>
      <c r="N148" s="181" t="s">
        <v>48</v>
      </c>
    </row>
    <row r="149" spans="1:14" ht="33" x14ac:dyDescent="0.25">
      <c r="A149" s="175" t="s">
        <v>149</v>
      </c>
      <c r="B149" s="176" t="s">
        <v>150</v>
      </c>
      <c r="C149" s="452"/>
      <c r="D149" s="452"/>
      <c r="E149" s="177">
        <v>11</v>
      </c>
      <c r="F149" s="177"/>
      <c r="G149" s="177"/>
      <c r="H149" s="178">
        <v>11</v>
      </c>
      <c r="I149" s="430"/>
      <c r="J149" s="433"/>
      <c r="K149" s="179">
        <v>6</v>
      </c>
      <c r="L149" s="179">
        <v>5</v>
      </c>
      <c r="M149" s="180" t="s">
        <v>40</v>
      </c>
      <c r="N149" s="181" t="s">
        <v>155</v>
      </c>
    </row>
    <row r="150" spans="1:14" ht="33" x14ac:dyDescent="0.25">
      <c r="A150" s="175" t="s">
        <v>149</v>
      </c>
      <c r="B150" s="176" t="s">
        <v>150</v>
      </c>
      <c r="C150" s="452"/>
      <c r="D150" s="452"/>
      <c r="E150" s="177"/>
      <c r="F150" s="177">
        <v>32</v>
      </c>
      <c r="G150" s="177"/>
      <c r="H150" s="178">
        <v>32</v>
      </c>
      <c r="I150" s="430"/>
      <c r="J150" s="434"/>
      <c r="K150" s="179">
        <v>17</v>
      </c>
      <c r="L150" s="179">
        <v>14</v>
      </c>
      <c r="M150" s="180" t="s">
        <v>62</v>
      </c>
      <c r="N150" s="181" t="s">
        <v>68</v>
      </c>
    </row>
    <row r="151" spans="1:14" ht="33" x14ac:dyDescent="0.25">
      <c r="A151" s="175" t="s">
        <v>149</v>
      </c>
      <c r="B151" s="176" t="s">
        <v>150</v>
      </c>
      <c r="C151" s="452"/>
      <c r="D151" s="452"/>
      <c r="E151" s="177"/>
      <c r="F151" s="177">
        <v>14</v>
      </c>
      <c r="G151" s="177"/>
      <c r="H151" s="178">
        <v>14</v>
      </c>
      <c r="I151" s="430"/>
      <c r="J151" s="432" t="s">
        <v>156</v>
      </c>
      <c r="K151" s="179">
        <v>14</v>
      </c>
      <c r="L151" s="179"/>
      <c r="M151" s="180" t="s">
        <v>62</v>
      </c>
      <c r="N151" s="181" t="s">
        <v>68</v>
      </c>
    </row>
    <row r="152" spans="1:14" ht="33" x14ac:dyDescent="0.25">
      <c r="A152" s="175" t="s">
        <v>149</v>
      </c>
      <c r="B152" s="176" t="s">
        <v>150</v>
      </c>
      <c r="C152" s="452"/>
      <c r="D152" s="452"/>
      <c r="E152" s="177">
        <v>8</v>
      </c>
      <c r="F152" s="177"/>
      <c r="G152" s="177"/>
      <c r="H152" s="178">
        <v>8</v>
      </c>
      <c r="I152" s="430"/>
      <c r="J152" s="434"/>
      <c r="K152" s="179">
        <v>7</v>
      </c>
      <c r="L152" s="179">
        <v>1</v>
      </c>
      <c r="M152" s="180" t="s">
        <v>40</v>
      </c>
      <c r="N152" s="181" t="s">
        <v>155</v>
      </c>
    </row>
    <row r="153" spans="1:14" ht="27" x14ac:dyDescent="0.25">
      <c r="A153" s="175" t="s">
        <v>53</v>
      </c>
      <c r="B153" s="176" t="s">
        <v>54</v>
      </c>
      <c r="C153" s="452"/>
      <c r="D153" s="452"/>
      <c r="E153" s="182"/>
      <c r="F153" s="182"/>
      <c r="G153" s="182"/>
      <c r="H153" s="183">
        <v>0</v>
      </c>
      <c r="I153" s="430"/>
      <c r="J153" s="184" t="s">
        <v>157</v>
      </c>
      <c r="K153" s="179">
        <v>69</v>
      </c>
      <c r="L153" s="179"/>
      <c r="M153" s="180" t="s">
        <v>32</v>
      </c>
      <c r="N153" s="181" t="s">
        <v>55</v>
      </c>
    </row>
    <row r="154" spans="1:14" ht="18" x14ac:dyDescent="0.25">
      <c r="A154" s="175" t="s">
        <v>53</v>
      </c>
      <c r="B154" s="176" t="s">
        <v>54</v>
      </c>
      <c r="C154" s="452"/>
      <c r="D154" s="452"/>
      <c r="E154" s="182"/>
      <c r="F154" s="182"/>
      <c r="G154" s="182"/>
      <c r="H154" s="183">
        <v>0</v>
      </c>
      <c r="I154" s="430"/>
      <c r="J154" s="184" t="s">
        <v>158</v>
      </c>
      <c r="K154" s="179">
        <v>21</v>
      </c>
      <c r="L154" s="179"/>
      <c r="M154" s="180" t="s">
        <v>32</v>
      </c>
      <c r="N154" s="181" t="s">
        <v>159</v>
      </c>
    </row>
    <row r="155" spans="1:14" ht="40.5" x14ac:dyDescent="0.25">
      <c r="A155" s="175" t="s">
        <v>53</v>
      </c>
      <c r="B155" s="176" t="s">
        <v>54</v>
      </c>
      <c r="C155" s="452"/>
      <c r="D155" s="452"/>
      <c r="E155" s="182"/>
      <c r="F155" s="182"/>
      <c r="G155" s="182"/>
      <c r="H155" s="183">
        <v>0</v>
      </c>
      <c r="I155" s="430"/>
      <c r="J155" s="184" t="s">
        <v>160</v>
      </c>
      <c r="K155" s="179">
        <v>45</v>
      </c>
      <c r="L155" s="179">
        <v>3</v>
      </c>
      <c r="M155" s="180" t="s">
        <v>32</v>
      </c>
      <c r="N155" s="181" t="s">
        <v>74</v>
      </c>
    </row>
    <row r="156" spans="1:14" ht="40.5" x14ac:dyDescent="0.25">
      <c r="A156" s="175" t="s">
        <v>36</v>
      </c>
      <c r="B156" s="176" t="s">
        <v>37</v>
      </c>
      <c r="C156" s="452"/>
      <c r="D156" s="452"/>
      <c r="E156" s="182"/>
      <c r="F156" s="182"/>
      <c r="G156" s="182">
        <v>23</v>
      </c>
      <c r="H156" s="183">
        <v>23</v>
      </c>
      <c r="I156" s="430"/>
      <c r="J156" s="184" t="s">
        <v>161</v>
      </c>
      <c r="K156" s="179">
        <v>23</v>
      </c>
      <c r="L156" s="179"/>
      <c r="M156" s="180" t="s">
        <v>38</v>
      </c>
      <c r="N156" s="181" t="s">
        <v>39</v>
      </c>
    </row>
    <row r="157" spans="1:14" ht="33" x14ac:dyDescent="0.25">
      <c r="A157" s="175" t="s">
        <v>86</v>
      </c>
      <c r="B157" s="176" t="s">
        <v>87</v>
      </c>
      <c r="C157" s="452"/>
      <c r="D157" s="452"/>
      <c r="E157" s="182">
        <v>29</v>
      </c>
      <c r="F157" s="182"/>
      <c r="G157" s="182"/>
      <c r="H157" s="183">
        <v>29</v>
      </c>
      <c r="I157" s="430"/>
      <c r="J157" s="185" t="s">
        <v>162</v>
      </c>
      <c r="K157" s="179">
        <v>21</v>
      </c>
      <c r="L157" s="179">
        <v>8</v>
      </c>
      <c r="M157" s="180" t="s">
        <v>40</v>
      </c>
      <c r="N157" s="181" t="s">
        <v>163</v>
      </c>
    </row>
    <row r="158" spans="1:14" ht="33" x14ac:dyDescent="0.25">
      <c r="A158" s="175" t="s">
        <v>86</v>
      </c>
      <c r="B158" s="176" t="s">
        <v>87</v>
      </c>
      <c r="C158" s="452"/>
      <c r="D158" s="452"/>
      <c r="E158" s="182"/>
      <c r="F158" s="182">
        <v>51</v>
      </c>
      <c r="G158" s="182">
        <v>117</v>
      </c>
      <c r="H158" s="183">
        <v>168</v>
      </c>
      <c r="I158" s="430"/>
      <c r="J158" s="184" t="s">
        <v>164</v>
      </c>
      <c r="K158" s="179">
        <v>155</v>
      </c>
      <c r="L158" s="179">
        <v>13</v>
      </c>
      <c r="M158" s="180" t="s">
        <v>38</v>
      </c>
      <c r="N158" s="181" t="s">
        <v>39</v>
      </c>
    </row>
    <row r="159" spans="1:14" ht="33" x14ac:dyDescent="0.25">
      <c r="A159" s="175" t="s">
        <v>86</v>
      </c>
      <c r="B159" s="176" t="s">
        <v>87</v>
      </c>
      <c r="C159" s="452"/>
      <c r="D159" s="452"/>
      <c r="E159" s="182"/>
      <c r="F159" s="182"/>
      <c r="G159" s="182">
        <v>10</v>
      </c>
      <c r="H159" s="183">
        <v>10</v>
      </c>
      <c r="I159" s="430"/>
      <c r="J159" s="184" t="s">
        <v>165</v>
      </c>
      <c r="K159" s="179">
        <v>10</v>
      </c>
      <c r="L159" s="179"/>
      <c r="M159" s="180" t="s">
        <v>38</v>
      </c>
      <c r="N159" s="181" t="s">
        <v>39</v>
      </c>
    </row>
    <row r="160" spans="1:14" ht="33" x14ac:dyDescent="0.25">
      <c r="A160" s="175" t="s">
        <v>86</v>
      </c>
      <c r="B160" s="176" t="s">
        <v>87</v>
      </c>
      <c r="C160" s="452"/>
      <c r="D160" s="452"/>
      <c r="E160" s="182"/>
      <c r="F160" s="182"/>
      <c r="G160" s="182">
        <v>10</v>
      </c>
      <c r="H160" s="183">
        <v>10</v>
      </c>
      <c r="I160" s="430"/>
      <c r="J160" s="184" t="s">
        <v>165</v>
      </c>
      <c r="K160" s="179">
        <v>9</v>
      </c>
      <c r="L160" s="179">
        <v>1</v>
      </c>
      <c r="M160" s="180" t="s">
        <v>40</v>
      </c>
      <c r="N160" s="181" t="s">
        <v>163</v>
      </c>
    </row>
    <row r="161" spans="1:14" ht="33.75" thickBot="1" x14ac:dyDescent="0.3">
      <c r="A161" s="186" t="s">
        <v>86</v>
      </c>
      <c r="B161" s="187" t="s">
        <v>87</v>
      </c>
      <c r="C161" s="452"/>
      <c r="D161" s="452"/>
      <c r="E161" s="188"/>
      <c r="F161" s="188">
        <v>25</v>
      </c>
      <c r="G161" s="188"/>
      <c r="H161" s="189">
        <v>25</v>
      </c>
      <c r="I161" s="431"/>
      <c r="J161" s="190" t="s">
        <v>166</v>
      </c>
      <c r="K161" s="191"/>
      <c r="L161" s="191"/>
      <c r="M161" s="192"/>
      <c r="N161" s="193"/>
    </row>
    <row r="162" spans="1:14" ht="33" x14ac:dyDescent="0.25">
      <c r="A162" s="171" t="s">
        <v>149</v>
      </c>
      <c r="B162" s="172" t="s">
        <v>150</v>
      </c>
      <c r="C162" s="452"/>
      <c r="D162" s="452"/>
      <c r="E162" s="173">
        <v>315</v>
      </c>
      <c r="F162" s="173">
        <v>373</v>
      </c>
      <c r="G162" s="173">
        <v>454</v>
      </c>
      <c r="H162" s="174">
        <f>SUM(E162:G162)</f>
        <v>1142</v>
      </c>
      <c r="I162" s="429" t="s">
        <v>115</v>
      </c>
      <c r="J162" s="194" t="s">
        <v>167</v>
      </c>
      <c r="K162" s="195">
        <v>59</v>
      </c>
      <c r="L162" s="195"/>
      <c r="M162" s="196" t="s">
        <v>40</v>
      </c>
      <c r="N162" s="197" t="s">
        <v>48</v>
      </c>
    </row>
    <row r="163" spans="1:14" ht="33" x14ac:dyDescent="0.25">
      <c r="A163" s="175" t="s">
        <v>149</v>
      </c>
      <c r="B163" s="176" t="s">
        <v>150</v>
      </c>
      <c r="C163" s="452"/>
      <c r="D163" s="452"/>
      <c r="E163" s="177"/>
      <c r="F163" s="177"/>
      <c r="G163" s="177"/>
      <c r="H163" s="178"/>
      <c r="I163" s="430"/>
      <c r="J163" s="184" t="s">
        <v>168</v>
      </c>
      <c r="K163" s="179">
        <v>56</v>
      </c>
      <c r="L163" s="179">
        <v>15</v>
      </c>
      <c r="M163" s="180" t="s">
        <v>38</v>
      </c>
      <c r="N163" s="181" t="s">
        <v>143</v>
      </c>
    </row>
    <row r="164" spans="1:14" ht="67.5" x14ac:dyDescent="0.25">
      <c r="A164" s="175" t="s">
        <v>149</v>
      </c>
      <c r="B164" s="176" t="s">
        <v>150</v>
      </c>
      <c r="C164" s="452"/>
      <c r="D164" s="452"/>
      <c r="E164" s="177"/>
      <c r="F164" s="177"/>
      <c r="G164" s="177"/>
      <c r="H164" s="178"/>
      <c r="I164" s="430"/>
      <c r="J164" s="198" t="s">
        <v>169</v>
      </c>
      <c r="K164" s="199">
        <v>722</v>
      </c>
      <c r="L164" s="199">
        <v>222</v>
      </c>
      <c r="M164" s="180"/>
      <c r="N164" s="181"/>
    </row>
    <row r="165" spans="1:14" ht="33.75" thickBot="1" x14ac:dyDescent="0.3">
      <c r="A165" s="186" t="s">
        <v>149</v>
      </c>
      <c r="B165" s="187" t="s">
        <v>150</v>
      </c>
      <c r="C165" s="452"/>
      <c r="D165" s="452"/>
      <c r="E165" s="200"/>
      <c r="F165" s="200"/>
      <c r="G165" s="200"/>
      <c r="H165" s="201"/>
      <c r="I165" s="430"/>
      <c r="J165" s="190" t="s">
        <v>170</v>
      </c>
      <c r="K165" s="191">
        <v>68</v>
      </c>
      <c r="L165" s="191"/>
      <c r="M165" s="192" t="s">
        <v>62</v>
      </c>
      <c r="N165" s="193" t="s">
        <v>72</v>
      </c>
    </row>
    <row r="166" spans="1:14" ht="18" x14ac:dyDescent="0.25">
      <c r="A166" s="171" t="s">
        <v>42</v>
      </c>
      <c r="B166" s="172" t="s">
        <v>43</v>
      </c>
      <c r="C166" s="452"/>
      <c r="D166" s="452"/>
      <c r="E166" s="202">
        <v>3897</v>
      </c>
      <c r="F166" s="202">
        <v>15785</v>
      </c>
      <c r="G166" s="202">
        <v>14319</v>
      </c>
      <c r="H166" s="203">
        <f>SUM(E166:G166)</f>
        <v>34001</v>
      </c>
      <c r="I166" s="438" t="s">
        <v>118</v>
      </c>
      <c r="J166" s="204" t="s">
        <v>171</v>
      </c>
      <c r="K166" s="195">
        <v>36</v>
      </c>
      <c r="L166" s="195"/>
      <c r="M166" s="196" t="s">
        <v>44</v>
      </c>
      <c r="N166" s="197" t="s">
        <v>45</v>
      </c>
    </row>
    <row r="167" spans="1:14" ht="18" x14ac:dyDescent="0.25">
      <c r="A167" s="175" t="s">
        <v>42</v>
      </c>
      <c r="B167" s="176" t="s">
        <v>43</v>
      </c>
      <c r="C167" s="452"/>
      <c r="D167" s="452"/>
      <c r="E167" s="182"/>
      <c r="F167" s="182"/>
      <c r="G167" s="182"/>
      <c r="H167" s="205"/>
      <c r="I167" s="439"/>
      <c r="J167" s="206" t="s">
        <v>172</v>
      </c>
      <c r="K167" s="179">
        <v>15</v>
      </c>
      <c r="L167" s="179"/>
      <c r="M167" s="180" t="s">
        <v>62</v>
      </c>
      <c r="N167" s="181" t="s">
        <v>35</v>
      </c>
    </row>
    <row r="168" spans="1:14" ht="18" x14ac:dyDescent="0.25">
      <c r="A168" s="175" t="s">
        <v>76</v>
      </c>
      <c r="B168" s="176" t="s">
        <v>77</v>
      </c>
      <c r="C168" s="452"/>
      <c r="D168" s="452"/>
      <c r="E168" s="182"/>
      <c r="F168" s="182"/>
      <c r="G168" s="182"/>
      <c r="H168" s="205"/>
      <c r="I168" s="439"/>
      <c r="J168" s="441" t="s">
        <v>172</v>
      </c>
      <c r="K168" s="179">
        <v>13</v>
      </c>
      <c r="L168" s="179"/>
      <c r="M168" s="180" t="s">
        <v>30</v>
      </c>
      <c r="N168" s="181" t="s">
        <v>79</v>
      </c>
    </row>
    <row r="169" spans="1:14" ht="18" x14ac:dyDescent="0.25">
      <c r="A169" s="175" t="s">
        <v>26</v>
      </c>
      <c r="B169" s="176" t="s">
        <v>27</v>
      </c>
      <c r="C169" s="452"/>
      <c r="D169" s="452"/>
      <c r="E169" s="182"/>
      <c r="F169" s="182"/>
      <c r="G169" s="182"/>
      <c r="H169" s="205"/>
      <c r="I169" s="439"/>
      <c r="J169" s="442"/>
      <c r="K169" s="179">
        <v>15</v>
      </c>
      <c r="L169" s="179"/>
      <c r="M169" s="180" t="s">
        <v>30</v>
      </c>
      <c r="N169" s="181" t="s">
        <v>59</v>
      </c>
    </row>
    <row r="170" spans="1:14" ht="18" x14ac:dyDescent="0.25">
      <c r="A170" s="175" t="s">
        <v>26</v>
      </c>
      <c r="B170" s="176" t="s">
        <v>27</v>
      </c>
      <c r="C170" s="452"/>
      <c r="D170" s="452"/>
      <c r="E170" s="182"/>
      <c r="F170" s="182"/>
      <c r="G170" s="182"/>
      <c r="H170" s="205"/>
      <c r="I170" s="439"/>
      <c r="J170" s="442"/>
      <c r="K170" s="179">
        <v>14</v>
      </c>
      <c r="L170" s="179"/>
      <c r="M170" s="180" t="s">
        <v>30</v>
      </c>
      <c r="N170" s="181" t="s">
        <v>85</v>
      </c>
    </row>
    <row r="171" spans="1:14" ht="18" x14ac:dyDescent="0.25">
      <c r="A171" s="175" t="s">
        <v>26</v>
      </c>
      <c r="B171" s="176" t="s">
        <v>27</v>
      </c>
      <c r="C171" s="452"/>
      <c r="D171" s="452"/>
      <c r="E171" s="182"/>
      <c r="F171" s="182"/>
      <c r="G171" s="182"/>
      <c r="H171" s="205"/>
      <c r="I171" s="439"/>
      <c r="J171" s="442"/>
      <c r="K171" s="179">
        <v>20</v>
      </c>
      <c r="L171" s="179">
        <v>1</v>
      </c>
      <c r="M171" s="180" t="s">
        <v>30</v>
      </c>
      <c r="N171" s="181" t="s">
        <v>60</v>
      </c>
    </row>
    <row r="172" spans="1:14" ht="18" x14ac:dyDescent="0.25">
      <c r="A172" s="175" t="s">
        <v>26</v>
      </c>
      <c r="B172" s="176" t="s">
        <v>27</v>
      </c>
      <c r="C172" s="452"/>
      <c r="D172" s="452"/>
      <c r="E172" s="182"/>
      <c r="F172" s="182"/>
      <c r="G172" s="182"/>
      <c r="H172" s="205"/>
      <c r="I172" s="439"/>
      <c r="J172" s="442"/>
      <c r="K172" s="179">
        <v>10</v>
      </c>
      <c r="L172" s="179"/>
      <c r="M172" s="180" t="s">
        <v>30</v>
      </c>
      <c r="N172" s="181" t="s">
        <v>31</v>
      </c>
    </row>
    <row r="173" spans="1:14" ht="18" x14ac:dyDescent="0.25">
      <c r="A173" s="175" t="s">
        <v>26</v>
      </c>
      <c r="B173" s="176" t="s">
        <v>27</v>
      </c>
      <c r="C173" s="452"/>
      <c r="D173" s="452"/>
      <c r="E173" s="182"/>
      <c r="F173" s="182"/>
      <c r="G173" s="182"/>
      <c r="H173" s="205"/>
      <c r="I173" s="439"/>
      <c r="J173" s="443"/>
      <c r="K173" s="179">
        <v>20</v>
      </c>
      <c r="L173" s="179"/>
      <c r="M173" s="180" t="s">
        <v>40</v>
      </c>
      <c r="N173" s="181" t="s">
        <v>123</v>
      </c>
    </row>
    <row r="174" spans="1:14" ht="33" x14ac:dyDescent="0.25">
      <c r="A174" s="175" t="s">
        <v>138</v>
      </c>
      <c r="B174" s="176" t="s">
        <v>139</v>
      </c>
      <c r="C174" s="452"/>
      <c r="D174" s="452"/>
      <c r="E174" s="182"/>
      <c r="F174" s="182"/>
      <c r="G174" s="182"/>
      <c r="H174" s="205"/>
      <c r="I174" s="439"/>
      <c r="J174" s="207" t="s">
        <v>173</v>
      </c>
      <c r="K174" s="179">
        <v>30</v>
      </c>
      <c r="L174" s="179"/>
      <c r="M174" s="180" t="s">
        <v>40</v>
      </c>
      <c r="N174" s="181" t="s">
        <v>123</v>
      </c>
    </row>
    <row r="175" spans="1:14" ht="33" x14ac:dyDescent="0.25">
      <c r="A175" s="175" t="s">
        <v>138</v>
      </c>
      <c r="B175" s="176" t="s">
        <v>139</v>
      </c>
      <c r="C175" s="452"/>
      <c r="D175" s="452"/>
      <c r="E175" s="182"/>
      <c r="F175" s="182"/>
      <c r="G175" s="182"/>
      <c r="H175" s="205"/>
      <c r="I175" s="439"/>
      <c r="J175" s="208" t="s">
        <v>174</v>
      </c>
      <c r="K175" s="179">
        <v>12</v>
      </c>
      <c r="L175" s="179">
        <v>8</v>
      </c>
      <c r="M175" s="180" t="s">
        <v>30</v>
      </c>
      <c r="N175" s="181" t="s">
        <v>59</v>
      </c>
    </row>
    <row r="176" spans="1:14" ht="38.25" x14ac:dyDescent="0.25">
      <c r="A176" s="175" t="s">
        <v>86</v>
      </c>
      <c r="B176" s="176" t="s">
        <v>87</v>
      </c>
      <c r="C176" s="452"/>
      <c r="D176" s="452"/>
      <c r="E176" s="182"/>
      <c r="F176" s="182"/>
      <c r="G176" s="182"/>
      <c r="H176" s="205"/>
      <c r="I176" s="439"/>
      <c r="J176" s="208" t="s">
        <v>175</v>
      </c>
      <c r="K176" s="209">
        <v>15</v>
      </c>
      <c r="L176" s="210"/>
      <c r="M176" s="210" t="s">
        <v>30</v>
      </c>
      <c r="N176" s="211"/>
    </row>
    <row r="177" spans="1:14" ht="89.25" x14ac:dyDescent="0.25">
      <c r="A177" s="212" t="s">
        <v>176</v>
      </c>
      <c r="B177" s="213" t="s">
        <v>177</v>
      </c>
      <c r="C177" s="452"/>
      <c r="D177" s="452"/>
      <c r="E177" s="214"/>
      <c r="F177" s="214"/>
      <c r="G177" s="214"/>
      <c r="H177" s="215"/>
      <c r="I177" s="439"/>
      <c r="J177" s="208" t="s">
        <v>178</v>
      </c>
      <c r="K177" s="209">
        <v>152</v>
      </c>
      <c r="L177" s="210"/>
      <c r="M177" s="210" t="s">
        <v>38</v>
      </c>
      <c r="N177" s="211"/>
    </row>
    <row r="178" spans="1:14" ht="102" x14ac:dyDescent="0.25">
      <c r="A178" s="175" t="s">
        <v>26</v>
      </c>
      <c r="B178" s="176" t="s">
        <v>27</v>
      </c>
      <c r="C178" s="452"/>
      <c r="D178" s="452"/>
      <c r="E178" s="182"/>
      <c r="F178" s="182"/>
      <c r="G178" s="182"/>
      <c r="H178" s="205"/>
      <c r="I178" s="439"/>
      <c r="J178" s="208" t="s">
        <v>179</v>
      </c>
      <c r="K178" s="209">
        <v>777</v>
      </c>
      <c r="L178" s="210">
        <v>12</v>
      </c>
      <c r="M178" s="210" t="s">
        <v>40</v>
      </c>
      <c r="N178" s="211"/>
    </row>
    <row r="179" spans="1:14" ht="38.25" x14ac:dyDescent="0.25">
      <c r="A179" s="175" t="s">
        <v>26</v>
      </c>
      <c r="B179" s="176" t="s">
        <v>27</v>
      </c>
      <c r="C179" s="452"/>
      <c r="D179" s="452"/>
      <c r="E179" s="182"/>
      <c r="F179" s="182"/>
      <c r="G179" s="182"/>
      <c r="H179" s="205"/>
      <c r="I179" s="439"/>
      <c r="J179" s="207" t="s">
        <v>180</v>
      </c>
      <c r="K179" s="209">
        <v>9</v>
      </c>
      <c r="L179" s="210"/>
      <c r="M179" s="210" t="s">
        <v>44</v>
      </c>
      <c r="N179" s="211"/>
    </row>
    <row r="180" spans="1:14" ht="51" x14ac:dyDescent="0.25">
      <c r="A180" s="175" t="s">
        <v>26</v>
      </c>
      <c r="B180" s="176" t="s">
        <v>27</v>
      </c>
      <c r="C180" s="452"/>
      <c r="D180" s="452"/>
      <c r="E180" s="182"/>
      <c r="F180" s="182"/>
      <c r="G180" s="182"/>
      <c r="H180" s="205"/>
      <c r="I180" s="439"/>
      <c r="J180" s="207" t="s">
        <v>181</v>
      </c>
      <c r="K180" s="209">
        <v>83</v>
      </c>
      <c r="L180" s="210"/>
      <c r="M180" s="210" t="s">
        <v>62</v>
      </c>
      <c r="N180" s="211"/>
    </row>
    <row r="181" spans="1:14" ht="51" x14ac:dyDescent="0.25">
      <c r="A181" s="175" t="s">
        <v>26</v>
      </c>
      <c r="B181" s="176" t="s">
        <v>27</v>
      </c>
      <c r="C181" s="452"/>
      <c r="D181" s="452"/>
      <c r="E181" s="182"/>
      <c r="F181" s="182"/>
      <c r="G181" s="182"/>
      <c r="H181" s="205"/>
      <c r="I181" s="439"/>
      <c r="J181" s="207" t="s">
        <v>182</v>
      </c>
      <c r="K181" s="209">
        <v>82</v>
      </c>
      <c r="L181" s="210"/>
      <c r="M181" s="210" t="s">
        <v>32</v>
      </c>
      <c r="N181" s="211"/>
    </row>
    <row r="182" spans="1:14" ht="25.5" x14ac:dyDescent="0.25">
      <c r="A182" s="175" t="s">
        <v>26</v>
      </c>
      <c r="B182" s="176" t="s">
        <v>27</v>
      </c>
      <c r="C182" s="452"/>
      <c r="D182" s="452"/>
      <c r="E182" s="182"/>
      <c r="F182" s="182"/>
      <c r="G182" s="182"/>
      <c r="H182" s="205"/>
      <c r="I182" s="439"/>
      <c r="J182" s="207" t="s">
        <v>183</v>
      </c>
      <c r="K182" s="179">
        <v>27</v>
      </c>
      <c r="L182" s="179"/>
      <c r="M182" s="180" t="s">
        <v>30</v>
      </c>
      <c r="N182" s="181" t="s">
        <v>79</v>
      </c>
    </row>
    <row r="183" spans="1:14" ht="18" x14ac:dyDescent="0.25">
      <c r="A183" s="175" t="s">
        <v>26</v>
      </c>
      <c r="B183" s="176" t="s">
        <v>27</v>
      </c>
      <c r="C183" s="452"/>
      <c r="D183" s="452"/>
      <c r="E183" s="182"/>
      <c r="F183" s="182"/>
      <c r="G183" s="182"/>
      <c r="H183" s="205"/>
      <c r="I183" s="439"/>
      <c r="J183" s="441" t="s">
        <v>184</v>
      </c>
      <c r="K183" s="179">
        <v>381</v>
      </c>
      <c r="L183" s="179"/>
      <c r="M183" s="180" t="s">
        <v>30</v>
      </c>
      <c r="N183" s="181" t="s">
        <v>60</v>
      </c>
    </row>
    <row r="184" spans="1:14" ht="18" x14ac:dyDescent="0.25">
      <c r="A184" s="175" t="s">
        <v>26</v>
      </c>
      <c r="B184" s="176" t="s">
        <v>27</v>
      </c>
      <c r="C184" s="452"/>
      <c r="D184" s="452"/>
      <c r="E184" s="182"/>
      <c r="F184" s="182"/>
      <c r="G184" s="182"/>
      <c r="H184" s="205"/>
      <c r="I184" s="439"/>
      <c r="J184" s="442"/>
      <c r="K184" s="179">
        <v>104</v>
      </c>
      <c r="L184" s="179"/>
      <c r="M184" s="180" t="s">
        <v>30</v>
      </c>
      <c r="N184" s="181" t="s">
        <v>31</v>
      </c>
    </row>
    <row r="185" spans="1:14" ht="18" x14ac:dyDescent="0.25">
      <c r="A185" s="175" t="s">
        <v>53</v>
      </c>
      <c r="B185" s="176" t="s">
        <v>54</v>
      </c>
      <c r="C185" s="452"/>
      <c r="D185" s="452"/>
      <c r="E185" s="182"/>
      <c r="F185" s="182"/>
      <c r="G185" s="182"/>
      <c r="H185" s="205"/>
      <c r="I185" s="439"/>
      <c r="J185" s="442"/>
      <c r="K185" s="179">
        <v>137</v>
      </c>
      <c r="L185" s="179"/>
      <c r="M185" s="180" t="s">
        <v>30</v>
      </c>
      <c r="N185" s="181" t="s">
        <v>59</v>
      </c>
    </row>
    <row r="186" spans="1:14" ht="18" x14ac:dyDescent="0.25">
      <c r="A186" s="175" t="s">
        <v>53</v>
      </c>
      <c r="B186" s="176" t="s">
        <v>54</v>
      </c>
      <c r="C186" s="452"/>
      <c r="D186" s="452"/>
      <c r="E186" s="182"/>
      <c r="F186" s="182"/>
      <c r="G186" s="182"/>
      <c r="H186" s="205"/>
      <c r="I186" s="439"/>
      <c r="J186" s="442"/>
      <c r="K186" s="179">
        <v>140</v>
      </c>
      <c r="L186" s="179"/>
      <c r="M186" s="180" t="s">
        <v>30</v>
      </c>
      <c r="N186" s="181" t="s">
        <v>58</v>
      </c>
    </row>
    <row r="187" spans="1:14" ht="18" x14ac:dyDescent="0.25">
      <c r="A187" s="175" t="s">
        <v>53</v>
      </c>
      <c r="B187" s="176" t="s">
        <v>54</v>
      </c>
      <c r="C187" s="452"/>
      <c r="D187" s="452"/>
      <c r="E187" s="182"/>
      <c r="F187" s="182"/>
      <c r="G187" s="182"/>
      <c r="H187" s="205"/>
      <c r="I187" s="439"/>
      <c r="J187" s="442"/>
      <c r="K187" s="179">
        <v>35</v>
      </c>
      <c r="L187" s="179"/>
      <c r="M187" s="180" t="s">
        <v>30</v>
      </c>
      <c r="N187" s="181" t="s">
        <v>85</v>
      </c>
    </row>
    <row r="188" spans="1:14" ht="18" x14ac:dyDescent="0.25">
      <c r="A188" s="175" t="s">
        <v>53</v>
      </c>
      <c r="B188" s="176" t="s">
        <v>54</v>
      </c>
      <c r="C188" s="452"/>
      <c r="D188" s="452"/>
      <c r="E188" s="182"/>
      <c r="F188" s="182"/>
      <c r="G188" s="182"/>
      <c r="H188" s="205"/>
      <c r="I188" s="439"/>
      <c r="J188" s="442"/>
      <c r="K188" s="179">
        <v>139</v>
      </c>
      <c r="L188" s="179"/>
      <c r="M188" s="180" t="s">
        <v>30</v>
      </c>
      <c r="N188" s="181" t="s">
        <v>79</v>
      </c>
    </row>
    <row r="189" spans="1:14" ht="18" x14ac:dyDescent="0.25">
      <c r="A189" s="175" t="s">
        <v>53</v>
      </c>
      <c r="B189" s="176" t="s">
        <v>54</v>
      </c>
      <c r="C189" s="452"/>
      <c r="D189" s="452"/>
      <c r="E189" s="182"/>
      <c r="F189" s="182"/>
      <c r="G189" s="182"/>
      <c r="H189" s="205"/>
      <c r="I189" s="439"/>
      <c r="J189" s="442"/>
      <c r="K189" s="179">
        <v>35</v>
      </c>
      <c r="L189" s="179"/>
      <c r="M189" s="180" t="s">
        <v>32</v>
      </c>
      <c r="N189" s="181" t="s">
        <v>185</v>
      </c>
    </row>
    <row r="190" spans="1:14" ht="18" x14ac:dyDescent="0.25">
      <c r="A190" s="175" t="s">
        <v>53</v>
      </c>
      <c r="B190" s="176" t="s">
        <v>54</v>
      </c>
      <c r="C190" s="452"/>
      <c r="D190" s="452"/>
      <c r="E190" s="182"/>
      <c r="F190" s="182"/>
      <c r="G190" s="182"/>
      <c r="H190" s="205"/>
      <c r="I190" s="439"/>
      <c r="J190" s="442"/>
      <c r="K190" s="179">
        <v>104</v>
      </c>
      <c r="L190" s="179"/>
      <c r="M190" s="180" t="s">
        <v>32</v>
      </c>
      <c r="N190" s="181" t="s">
        <v>55</v>
      </c>
    </row>
    <row r="191" spans="1:14" ht="18" x14ac:dyDescent="0.25">
      <c r="A191" s="175" t="s">
        <v>53</v>
      </c>
      <c r="B191" s="176" t="s">
        <v>54</v>
      </c>
      <c r="C191" s="452"/>
      <c r="D191" s="452"/>
      <c r="E191" s="182"/>
      <c r="F191" s="182"/>
      <c r="G191" s="182"/>
      <c r="H191" s="205"/>
      <c r="I191" s="439"/>
      <c r="J191" s="442"/>
      <c r="K191" s="179">
        <v>282</v>
      </c>
      <c r="L191" s="179"/>
      <c r="M191" s="180" t="s">
        <v>32</v>
      </c>
      <c r="N191" s="181" t="s">
        <v>186</v>
      </c>
    </row>
    <row r="192" spans="1:14" ht="18" x14ac:dyDescent="0.25">
      <c r="A192" s="175" t="s">
        <v>53</v>
      </c>
      <c r="B192" s="176" t="s">
        <v>54</v>
      </c>
      <c r="C192" s="452"/>
      <c r="D192" s="452"/>
      <c r="E192" s="182"/>
      <c r="F192" s="182"/>
      <c r="G192" s="182"/>
      <c r="H192" s="205"/>
      <c r="I192" s="439"/>
      <c r="J192" s="442"/>
      <c r="K192" s="179">
        <v>140</v>
      </c>
      <c r="L192" s="179"/>
      <c r="M192" s="180" t="s">
        <v>32</v>
      </c>
      <c r="N192" s="181" t="s">
        <v>187</v>
      </c>
    </row>
    <row r="193" spans="1:14" ht="18" x14ac:dyDescent="0.25">
      <c r="A193" s="175" t="s">
        <v>36</v>
      </c>
      <c r="B193" s="176" t="s">
        <v>37</v>
      </c>
      <c r="C193" s="452"/>
      <c r="D193" s="452"/>
      <c r="E193" s="182"/>
      <c r="F193" s="182"/>
      <c r="G193" s="182"/>
      <c r="H193" s="205"/>
      <c r="I193" s="439"/>
      <c r="J193" s="442"/>
      <c r="K193" s="179">
        <v>34</v>
      </c>
      <c r="L193" s="179"/>
      <c r="M193" s="180" t="s">
        <v>32</v>
      </c>
      <c r="N193" s="181" t="s">
        <v>188</v>
      </c>
    </row>
    <row r="194" spans="1:14" ht="18" x14ac:dyDescent="0.25">
      <c r="A194" s="175" t="s">
        <v>42</v>
      </c>
      <c r="B194" s="176" t="s">
        <v>43</v>
      </c>
      <c r="C194" s="452"/>
      <c r="D194" s="452"/>
      <c r="E194" s="182"/>
      <c r="F194" s="182"/>
      <c r="G194" s="182"/>
      <c r="H194" s="205"/>
      <c r="I194" s="439"/>
      <c r="J194" s="442"/>
      <c r="K194" s="179">
        <v>133</v>
      </c>
      <c r="L194" s="179"/>
      <c r="M194" s="180" t="s">
        <v>32</v>
      </c>
      <c r="N194" s="181" t="s">
        <v>75</v>
      </c>
    </row>
    <row r="195" spans="1:14" ht="33" x14ac:dyDescent="0.25">
      <c r="A195" s="175" t="s">
        <v>138</v>
      </c>
      <c r="B195" s="176" t="s">
        <v>139</v>
      </c>
      <c r="C195" s="452"/>
      <c r="D195" s="452"/>
      <c r="E195" s="182"/>
      <c r="F195" s="182"/>
      <c r="G195" s="182"/>
      <c r="H195" s="205"/>
      <c r="I195" s="439"/>
      <c r="J195" s="442"/>
      <c r="K195" s="179">
        <v>174</v>
      </c>
      <c r="L195" s="179"/>
      <c r="M195" s="180" t="s">
        <v>32</v>
      </c>
      <c r="N195" s="181" t="s">
        <v>74</v>
      </c>
    </row>
    <row r="196" spans="1:14" ht="33" x14ac:dyDescent="0.25">
      <c r="A196" s="175" t="s">
        <v>138</v>
      </c>
      <c r="B196" s="176" t="s">
        <v>139</v>
      </c>
      <c r="C196" s="452"/>
      <c r="D196" s="452"/>
      <c r="E196" s="182"/>
      <c r="F196" s="182"/>
      <c r="G196" s="182"/>
      <c r="H196" s="205"/>
      <c r="I196" s="439"/>
      <c r="J196" s="442"/>
      <c r="K196" s="179">
        <v>35</v>
      </c>
      <c r="L196" s="179"/>
      <c r="M196" s="180" t="s">
        <v>32</v>
      </c>
      <c r="N196" s="181" t="s">
        <v>159</v>
      </c>
    </row>
    <row r="197" spans="1:14" ht="33" x14ac:dyDescent="0.25">
      <c r="A197" s="175" t="s">
        <v>138</v>
      </c>
      <c r="B197" s="176" t="s">
        <v>139</v>
      </c>
      <c r="C197" s="452"/>
      <c r="D197" s="452"/>
      <c r="E197" s="182"/>
      <c r="F197" s="182"/>
      <c r="G197" s="182"/>
      <c r="H197" s="205"/>
      <c r="I197" s="439"/>
      <c r="J197" s="442"/>
      <c r="K197" s="179">
        <v>823</v>
      </c>
      <c r="L197" s="179"/>
      <c r="M197" s="180" t="s">
        <v>38</v>
      </c>
      <c r="N197" s="181" t="s">
        <v>39</v>
      </c>
    </row>
    <row r="198" spans="1:14" ht="33" x14ac:dyDescent="0.25">
      <c r="A198" s="175" t="s">
        <v>138</v>
      </c>
      <c r="B198" s="176" t="s">
        <v>139</v>
      </c>
      <c r="C198" s="452"/>
      <c r="D198" s="452"/>
      <c r="E198" s="182"/>
      <c r="F198" s="182"/>
      <c r="G198" s="182"/>
      <c r="H198" s="205"/>
      <c r="I198" s="439"/>
      <c r="J198" s="442"/>
      <c r="K198" s="179">
        <v>880</v>
      </c>
      <c r="L198" s="179"/>
      <c r="M198" s="180" t="s">
        <v>44</v>
      </c>
      <c r="N198" s="181" t="s">
        <v>45</v>
      </c>
    </row>
    <row r="199" spans="1:14" ht="33" x14ac:dyDescent="0.25">
      <c r="A199" s="175" t="s">
        <v>138</v>
      </c>
      <c r="B199" s="176" t="s">
        <v>139</v>
      </c>
      <c r="C199" s="452"/>
      <c r="D199" s="452"/>
      <c r="E199" s="182"/>
      <c r="F199" s="182"/>
      <c r="G199" s="182"/>
      <c r="H199" s="205"/>
      <c r="I199" s="439"/>
      <c r="J199" s="442"/>
      <c r="K199" s="179">
        <v>100</v>
      </c>
      <c r="L199" s="179"/>
      <c r="M199" s="180" t="s">
        <v>40</v>
      </c>
      <c r="N199" s="181" t="s">
        <v>48</v>
      </c>
    </row>
    <row r="200" spans="1:14" ht="33" x14ac:dyDescent="0.25">
      <c r="A200" s="175" t="s">
        <v>138</v>
      </c>
      <c r="B200" s="176" t="s">
        <v>139</v>
      </c>
      <c r="C200" s="452"/>
      <c r="D200" s="452"/>
      <c r="E200" s="182"/>
      <c r="F200" s="182"/>
      <c r="G200" s="182"/>
      <c r="H200" s="205"/>
      <c r="I200" s="439"/>
      <c r="J200" s="442"/>
      <c r="K200" s="179">
        <v>170</v>
      </c>
      <c r="L200" s="179"/>
      <c r="M200" s="180" t="s">
        <v>40</v>
      </c>
      <c r="N200" s="181" t="s">
        <v>123</v>
      </c>
    </row>
    <row r="201" spans="1:14" ht="33" x14ac:dyDescent="0.25">
      <c r="A201" s="175" t="s">
        <v>138</v>
      </c>
      <c r="B201" s="176" t="s">
        <v>139</v>
      </c>
      <c r="C201" s="452"/>
      <c r="D201" s="452"/>
      <c r="E201" s="182"/>
      <c r="F201" s="182"/>
      <c r="G201" s="182"/>
      <c r="H201" s="205"/>
      <c r="I201" s="439"/>
      <c r="J201" s="442"/>
      <c r="K201" s="179">
        <v>22</v>
      </c>
      <c r="L201" s="179"/>
      <c r="M201" s="180" t="s">
        <v>40</v>
      </c>
      <c r="N201" s="181" t="s">
        <v>189</v>
      </c>
    </row>
    <row r="202" spans="1:14" ht="33" x14ac:dyDescent="0.25">
      <c r="A202" s="175" t="s">
        <v>138</v>
      </c>
      <c r="B202" s="176" t="s">
        <v>139</v>
      </c>
      <c r="C202" s="452"/>
      <c r="D202" s="452"/>
      <c r="E202" s="182"/>
      <c r="F202" s="182"/>
      <c r="G202" s="182"/>
      <c r="H202" s="205"/>
      <c r="I202" s="439"/>
      <c r="J202" s="442"/>
      <c r="K202" s="179">
        <v>70</v>
      </c>
      <c r="L202" s="179"/>
      <c r="M202" s="180" t="s">
        <v>40</v>
      </c>
      <c r="N202" s="181" t="s">
        <v>131</v>
      </c>
    </row>
    <row r="203" spans="1:14" ht="33" x14ac:dyDescent="0.25">
      <c r="A203" s="175" t="s">
        <v>138</v>
      </c>
      <c r="B203" s="176" t="s">
        <v>139</v>
      </c>
      <c r="C203" s="452"/>
      <c r="D203" s="452"/>
      <c r="E203" s="182"/>
      <c r="F203" s="182"/>
      <c r="G203" s="182"/>
      <c r="H203" s="205"/>
      <c r="I203" s="439"/>
      <c r="J203" s="442"/>
      <c r="K203" s="179">
        <v>89</v>
      </c>
      <c r="L203" s="179"/>
      <c r="M203" s="180" t="s">
        <v>40</v>
      </c>
      <c r="N203" s="181" t="s">
        <v>190</v>
      </c>
    </row>
    <row r="204" spans="1:14" ht="33" x14ac:dyDescent="0.25">
      <c r="A204" s="175" t="s">
        <v>144</v>
      </c>
      <c r="B204" s="176" t="s">
        <v>145</v>
      </c>
      <c r="C204" s="452"/>
      <c r="D204" s="452"/>
      <c r="E204" s="182"/>
      <c r="F204" s="182"/>
      <c r="G204" s="182"/>
      <c r="H204" s="205"/>
      <c r="I204" s="439"/>
      <c r="J204" s="442"/>
      <c r="K204" s="179">
        <v>34</v>
      </c>
      <c r="L204" s="179"/>
      <c r="M204" s="180" t="s">
        <v>40</v>
      </c>
      <c r="N204" s="181" t="s">
        <v>191</v>
      </c>
    </row>
    <row r="205" spans="1:14" ht="33" x14ac:dyDescent="0.25">
      <c r="A205" s="175" t="s">
        <v>144</v>
      </c>
      <c r="B205" s="176" t="s">
        <v>145</v>
      </c>
      <c r="C205" s="452"/>
      <c r="D205" s="452"/>
      <c r="E205" s="182"/>
      <c r="F205" s="182"/>
      <c r="G205" s="182"/>
      <c r="H205" s="205"/>
      <c r="I205" s="439"/>
      <c r="J205" s="442"/>
      <c r="K205" s="179">
        <v>29</v>
      </c>
      <c r="L205" s="179"/>
      <c r="M205" s="180" t="s">
        <v>40</v>
      </c>
      <c r="N205" s="181" t="s">
        <v>192</v>
      </c>
    </row>
    <row r="206" spans="1:14" ht="33" x14ac:dyDescent="0.25">
      <c r="A206" s="175" t="s">
        <v>144</v>
      </c>
      <c r="B206" s="176" t="s">
        <v>145</v>
      </c>
      <c r="C206" s="452"/>
      <c r="D206" s="452"/>
      <c r="E206" s="182"/>
      <c r="F206" s="182"/>
      <c r="G206" s="182"/>
      <c r="H206" s="205"/>
      <c r="I206" s="439"/>
      <c r="J206" s="442"/>
      <c r="K206" s="179">
        <v>29</v>
      </c>
      <c r="L206" s="179"/>
      <c r="M206" s="180" t="s">
        <v>40</v>
      </c>
      <c r="N206" s="181" t="s">
        <v>193</v>
      </c>
    </row>
    <row r="207" spans="1:14" ht="33" x14ac:dyDescent="0.25">
      <c r="A207" s="175" t="s">
        <v>144</v>
      </c>
      <c r="B207" s="176" t="s">
        <v>145</v>
      </c>
      <c r="C207" s="452"/>
      <c r="D207" s="452"/>
      <c r="E207" s="182"/>
      <c r="F207" s="182"/>
      <c r="G207" s="182"/>
      <c r="H207" s="205"/>
      <c r="I207" s="439"/>
      <c r="J207" s="442"/>
      <c r="K207" s="179">
        <v>30</v>
      </c>
      <c r="L207" s="179"/>
      <c r="M207" s="180" t="s">
        <v>40</v>
      </c>
      <c r="N207" s="181" t="s">
        <v>194</v>
      </c>
    </row>
    <row r="208" spans="1:14" ht="33" x14ac:dyDescent="0.25">
      <c r="A208" s="175" t="s">
        <v>144</v>
      </c>
      <c r="B208" s="176" t="s">
        <v>145</v>
      </c>
      <c r="C208" s="452"/>
      <c r="D208" s="452"/>
      <c r="E208" s="182"/>
      <c r="F208" s="182"/>
      <c r="G208" s="182"/>
      <c r="H208" s="205"/>
      <c r="I208" s="439"/>
      <c r="J208" s="442"/>
      <c r="K208" s="179">
        <v>69</v>
      </c>
      <c r="L208" s="179"/>
      <c r="M208" s="180" t="s">
        <v>40</v>
      </c>
      <c r="N208" s="181" t="s">
        <v>114</v>
      </c>
    </row>
    <row r="209" spans="1:14" ht="33" x14ac:dyDescent="0.25">
      <c r="A209" s="175" t="s">
        <v>144</v>
      </c>
      <c r="B209" s="176" t="s">
        <v>145</v>
      </c>
      <c r="C209" s="452"/>
      <c r="D209" s="452"/>
      <c r="E209" s="182"/>
      <c r="F209" s="182"/>
      <c r="G209" s="182"/>
      <c r="H209" s="205"/>
      <c r="I209" s="439"/>
      <c r="J209" s="442"/>
      <c r="K209" s="179">
        <v>34</v>
      </c>
      <c r="L209" s="179"/>
      <c r="M209" s="180" t="s">
        <v>40</v>
      </c>
      <c r="N209" s="181" t="s">
        <v>195</v>
      </c>
    </row>
    <row r="210" spans="1:14" ht="33" x14ac:dyDescent="0.25">
      <c r="A210" s="175" t="s">
        <v>144</v>
      </c>
      <c r="B210" s="176" t="s">
        <v>145</v>
      </c>
      <c r="C210" s="452"/>
      <c r="D210" s="452"/>
      <c r="E210" s="182"/>
      <c r="F210" s="182"/>
      <c r="G210" s="182"/>
      <c r="H210" s="205"/>
      <c r="I210" s="439"/>
      <c r="J210" s="442"/>
      <c r="K210" s="179">
        <v>34</v>
      </c>
      <c r="L210" s="179"/>
      <c r="M210" s="180" t="s">
        <v>40</v>
      </c>
      <c r="N210" s="181" t="s">
        <v>196</v>
      </c>
    </row>
    <row r="211" spans="1:14" ht="18" x14ac:dyDescent="0.25">
      <c r="A211" s="175" t="s">
        <v>76</v>
      </c>
      <c r="B211" s="176" t="s">
        <v>77</v>
      </c>
      <c r="C211" s="452"/>
      <c r="D211" s="452"/>
      <c r="E211" s="182"/>
      <c r="F211" s="182"/>
      <c r="G211" s="182"/>
      <c r="H211" s="205"/>
      <c r="I211" s="439"/>
      <c r="J211" s="442"/>
      <c r="K211" s="179">
        <v>35</v>
      </c>
      <c r="L211" s="179"/>
      <c r="M211" s="180" t="s">
        <v>40</v>
      </c>
      <c r="N211" s="181" t="s">
        <v>163</v>
      </c>
    </row>
    <row r="212" spans="1:14" ht="27" x14ac:dyDescent="0.25">
      <c r="A212" s="212" t="s">
        <v>176</v>
      </c>
      <c r="B212" s="213" t="s">
        <v>177</v>
      </c>
      <c r="C212" s="452"/>
      <c r="D212" s="452"/>
      <c r="E212" s="214"/>
      <c r="F212" s="214"/>
      <c r="G212" s="214"/>
      <c r="H212" s="215"/>
      <c r="I212" s="439"/>
      <c r="J212" s="442"/>
      <c r="K212" s="179">
        <v>65</v>
      </c>
      <c r="L212" s="179"/>
      <c r="M212" s="180" t="s">
        <v>40</v>
      </c>
      <c r="N212" s="181" t="s">
        <v>41</v>
      </c>
    </row>
    <row r="213" spans="1:14" ht="27" x14ac:dyDescent="0.25">
      <c r="A213" s="212" t="s">
        <v>176</v>
      </c>
      <c r="B213" s="213" t="s">
        <v>177</v>
      </c>
      <c r="C213" s="452"/>
      <c r="D213" s="452"/>
      <c r="E213" s="214"/>
      <c r="F213" s="214"/>
      <c r="G213" s="214"/>
      <c r="H213" s="215"/>
      <c r="I213" s="439"/>
      <c r="J213" s="442"/>
      <c r="K213" s="179">
        <v>242</v>
      </c>
      <c r="L213" s="179"/>
      <c r="M213" s="180" t="s">
        <v>62</v>
      </c>
      <c r="N213" s="181" t="s">
        <v>72</v>
      </c>
    </row>
    <row r="214" spans="1:14" ht="27" x14ac:dyDescent="0.25">
      <c r="A214" s="212" t="s">
        <v>176</v>
      </c>
      <c r="B214" s="213" t="s">
        <v>177</v>
      </c>
      <c r="C214" s="452"/>
      <c r="D214" s="452"/>
      <c r="E214" s="214"/>
      <c r="F214" s="214"/>
      <c r="G214" s="214"/>
      <c r="H214" s="215"/>
      <c r="I214" s="439"/>
      <c r="J214" s="443"/>
      <c r="K214" s="179">
        <v>29</v>
      </c>
      <c r="L214" s="179"/>
      <c r="M214" s="180" t="s">
        <v>62</v>
      </c>
      <c r="N214" s="181" t="s">
        <v>71</v>
      </c>
    </row>
    <row r="215" spans="1:14" ht="33" x14ac:dyDescent="0.25">
      <c r="A215" s="175" t="s">
        <v>144</v>
      </c>
      <c r="B215" s="176" t="s">
        <v>145</v>
      </c>
      <c r="C215" s="452"/>
      <c r="D215" s="452"/>
      <c r="E215" s="182"/>
      <c r="F215" s="182"/>
      <c r="G215" s="182"/>
      <c r="H215" s="205"/>
      <c r="I215" s="439"/>
      <c r="J215" s="208" t="s">
        <v>197</v>
      </c>
      <c r="K215" s="179">
        <v>44</v>
      </c>
      <c r="L215" s="179"/>
      <c r="M215" s="180" t="s">
        <v>62</v>
      </c>
      <c r="N215" s="181" t="s">
        <v>35</v>
      </c>
    </row>
    <row r="216" spans="1:14" ht="25.5" x14ac:dyDescent="0.25">
      <c r="A216" s="175" t="s">
        <v>53</v>
      </c>
      <c r="B216" s="176" t="s">
        <v>54</v>
      </c>
      <c r="C216" s="452"/>
      <c r="D216" s="452"/>
      <c r="E216" s="182"/>
      <c r="F216" s="182"/>
      <c r="G216" s="182"/>
      <c r="H216" s="205"/>
      <c r="I216" s="439"/>
      <c r="J216" s="208" t="s">
        <v>198</v>
      </c>
      <c r="K216" s="179">
        <v>28</v>
      </c>
      <c r="L216" s="179"/>
      <c r="M216" s="180" t="s">
        <v>62</v>
      </c>
      <c r="N216" s="181" t="s">
        <v>71</v>
      </c>
    </row>
    <row r="217" spans="1:14" ht="27" x14ac:dyDescent="0.25">
      <c r="A217" s="212" t="s">
        <v>176</v>
      </c>
      <c r="B217" s="213" t="s">
        <v>177</v>
      </c>
      <c r="C217" s="452"/>
      <c r="D217" s="452"/>
      <c r="E217" s="214"/>
      <c r="F217" s="214"/>
      <c r="G217" s="214"/>
      <c r="H217" s="215"/>
      <c r="I217" s="439"/>
      <c r="J217" s="208" t="s">
        <v>199</v>
      </c>
      <c r="K217" s="179">
        <v>51</v>
      </c>
      <c r="L217" s="179"/>
      <c r="M217" s="180" t="s">
        <v>32</v>
      </c>
      <c r="N217" s="181" t="s">
        <v>55</v>
      </c>
    </row>
    <row r="218" spans="1:14" ht="27" x14ac:dyDescent="0.25">
      <c r="A218" s="212" t="s">
        <v>176</v>
      </c>
      <c r="B218" s="213" t="s">
        <v>177</v>
      </c>
      <c r="C218" s="452"/>
      <c r="D218" s="452"/>
      <c r="E218" s="214"/>
      <c r="F218" s="214"/>
      <c r="G218" s="214"/>
      <c r="H218" s="215"/>
      <c r="I218" s="439"/>
      <c r="J218" s="208" t="s">
        <v>200</v>
      </c>
      <c r="K218" s="179">
        <v>27</v>
      </c>
      <c r="L218" s="179"/>
      <c r="M218" s="180" t="s">
        <v>30</v>
      </c>
      <c r="N218" s="181" t="s">
        <v>60</v>
      </c>
    </row>
    <row r="219" spans="1:14" ht="38.25" x14ac:dyDescent="0.25">
      <c r="A219" s="175" t="s">
        <v>26</v>
      </c>
      <c r="B219" s="176" t="s">
        <v>27</v>
      </c>
      <c r="C219" s="452"/>
      <c r="D219" s="452"/>
      <c r="E219" s="182"/>
      <c r="F219" s="182"/>
      <c r="G219" s="182"/>
      <c r="H219" s="205"/>
      <c r="I219" s="439"/>
      <c r="J219" s="208" t="s">
        <v>201</v>
      </c>
      <c r="K219" s="179">
        <v>24</v>
      </c>
      <c r="L219" s="179"/>
      <c r="M219" s="180" t="s">
        <v>38</v>
      </c>
      <c r="N219" s="181" t="s">
        <v>202</v>
      </c>
    </row>
    <row r="220" spans="1:14" ht="38.25" x14ac:dyDescent="0.25">
      <c r="A220" s="175" t="s">
        <v>36</v>
      </c>
      <c r="B220" s="176" t="s">
        <v>37</v>
      </c>
      <c r="C220" s="452"/>
      <c r="D220" s="452"/>
      <c r="E220" s="182"/>
      <c r="F220" s="182"/>
      <c r="G220" s="182"/>
      <c r="H220" s="205"/>
      <c r="I220" s="439"/>
      <c r="J220" s="208" t="s">
        <v>203</v>
      </c>
      <c r="K220" s="179">
        <v>11</v>
      </c>
      <c r="L220" s="179"/>
      <c r="M220" s="180" t="s">
        <v>38</v>
      </c>
      <c r="N220" s="181" t="s">
        <v>39</v>
      </c>
    </row>
    <row r="221" spans="1:14" ht="18" x14ac:dyDescent="0.25">
      <c r="A221" s="175" t="s">
        <v>36</v>
      </c>
      <c r="B221" s="176" t="s">
        <v>37</v>
      </c>
      <c r="C221" s="452"/>
      <c r="D221" s="452"/>
      <c r="E221" s="182"/>
      <c r="F221" s="182"/>
      <c r="G221" s="182"/>
      <c r="H221" s="205"/>
      <c r="I221" s="439"/>
      <c r="J221" s="208" t="s">
        <v>204</v>
      </c>
      <c r="K221" s="179">
        <v>22</v>
      </c>
      <c r="L221" s="179"/>
      <c r="M221" s="180" t="s">
        <v>38</v>
      </c>
      <c r="N221" s="181" t="s">
        <v>39</v>
      </c>
    </row>
    <row r="222" spans="1:14" ht="18" x14ac:dyDescent="0.25">
      <c r="A222" s="175" t="s">
        <v>36</v>
      </c>
      <c r="B222" s="176" t="s">
        <v>37</v>
      </c>
      <c r="C222" s="452"/>
      <c r="D222" s="452"/>
      <c r="E222" s="182"/>
      <c r="F222" s="182"/>
      <c r="G222" s="182"/>
      <c r="H222" s="205"/>
      <c r="I222" s="439"/>
      <c r="J222" s="208" t="s">
        <v>205</v>
      </c>
      <c r="K222" s="179">
        <v>19</v>
      </c>
      <c r="L222" s="179"/>
      <c r="M222" s="180" t="s">
        <v>44</v>
      </c>
      <c r="N222" s="181" t="s">
        <v>45</v>
      </c>
    </row>
    <row r="223" spans="1:14" ht="18" x14ac:dyDescent="0.25">
      <c r="A223" s="175" t="s">
        <v>42</v>
      </c>
      <c r="B223" s="176" t="s">
        <v>43</v>
      </c>
      <c r="C223" s="452"/>
      <c r="D223" s="452"/>
      <c r="E223" s="182"/>
      <c r="F223" s="182"/>
      <c r="G223" s="182"/>
      <c r="H223" s="205"/>
      <c r="I223" s="439"/>
      <c r="J223" s="441" t="s">
        <v>206</v>
      </c>
      <c r="K223" s="179">
        <v>9</v>
      </c>
      <c r="L223" s="179"/>
      <c r="M223" s="180" t="s">
        <v>32</v>
      </c>
      <c r="N223" s="181" t="s">
        <v>140</v>
      </c>
    </row>
    <row r="224" spans="1:14" ht="18" x14ac:dyDescent="0.25">
      <c r="A224" s="175" t="s">
        <v>53</v>
      </c>
      <c r="B224" s="176" t="s">
        <v>54</v>
      </c>
      <c r="C224" s="452"/>
      <c r="D224" s="452"/>
      <c r="E224" s="182"/>
      <c r="F224" s="182"/>
      <c r="G224" s="182"/>
      <c r="H224" s="205"/>
      <c r="I224" s="439"/>
      <c r="J224" s="442"/>
      <c r="K224" s="179">
        <v>16</v>
      </c>
      <c r="L224" s="179"/>
      <c r="M224" s="180" t="s">
        <v>62</v>
      </c>
      <c r="N224" s="181" t="s">
        <v>72</v>
      </c>
    </row>
    <row r="225" spans="1:14" ht="33" x14ac:dyDescent="0.25">
      <c r="A225" s="175" t="s">
        <v>144</v>
      </c>
      <c r="B225" s="176" t="s">
        <v>145</v>
      </c>
      <c r="C225" s="452"/>
      <c r="D225" s="452"/>
      <c r="E225" s="182"/>
      <c r="F225" s="182"/>
      <c r="G225" s="182"/>
      <c r="H225" s="205"/>
      <c r="I225" s="439"/>
      <c r="J225" s="443"/>
      <c r="K225" s="179">
        <v>2</v>
      </c>
      <c r="L225" s="179"/>
      <c r="M225" s="180" t="s">
        <v>62</v>
      </c>
      <c r="N225" s="181" t="s">
        <v>71</v>
      </c>
    </row>
    <row r="226" spans="1:14" ht="38.25" x14ac:dyDescent="0.25">
      <c r="A226" s="175" t="s">
        <v>144</v>
      </c>
      <c r="B226" s="176" t="s">
        <v>145</v>
      </c>
      <c r="C226" s="452"/>
      <c r="D226" s="452"/>
      <c r="E226" s="182"/>
      <c r="F226" s="182"/>
      <c r="G226" s="182"/>
      <c r="H226" s="205"/>
      <c r="I226" s="439"/>
      <c r="J226" s="208" t="s">
        <v>207</v>
      </c>
      <c r="K226" s="179">
        <v>14</v>
      </c>
      <c r="L226" s="179"/>
      <c r="M226" s="180" t="s">
        <v>40</v>
      </c>
      <c r="N226" s="181" t="s">
        <v>48</v>
      </c>
    </row>
    <row r="227" spans="1:14" ht="33" x14ac:dyDescent="0.25">
      <c r="A227" s="175" t="s">
        <v>138</v>
      </c>
      <c r="B227" s="176" t="s">
        <v>139</v>
      </c>
      <c r="C227" s="452"/>
      <c r="D227" s="452"/>
      <c r="E227" s="182"/>
      <c r="F227" s="182"/>
      <c r="G227" s="182"/>
      <c r="H227" s="205"/>
      <c r="I227" s="439"/>
      <c r="J227" s="441" t="s">
        <v>208</v>
      </c>
      <c r="K227" s="179">
        <v>11</v>
      </c>
      <c r="L227" s="179"/>
      <c r="M227" s="180" t="s">
        <v>40</v>
      </c>
      <c r="N227" s="181" t="s">
        <v>189</v>
      </c>
    </row>
    <row r="228" spans="1:14" ht="33" x14ac:dyDescent="0.25">
      <c r="A228" s="175" t="s">
        <v>138</v>
      </c>
      <c r="B228" s="176" t="s">
        <v>139</v>
      </c>
      <c r="C228" s="452"/>
      <c r="D228" s="452"/>
      <c r="E228" s="182"/>
      <c r="F228" s="182"/>
      <c r="G228" s="182"/>
      <c r="H228" s="205"/>
      <c r="I228" s="439"/>
      <c r="J228" s="442"/>
      <c r="K228" s="179">
        <v>5</v>
      </c>
      <c r="L228" s="179"/>
      <c r="M228" s="180" t="s">
        <v>40</v>
      </c>
      <c r="N228" s="181" t="s">
        <v>209</v>
      </c>
    </row>
    <row r="229" spans="1:14" ht="33" x14ac:dyDescent="0.25">
      <c r="A229" s="175" t="s">
        <v>138</v>
      </c>
      <c r="B229" s="176" t="s">
        <v>139</v>
      </c>
      <c r="C229" s="452"/>
      <c r="D229" s="452"/>
      <c r="E229" s="182"/>
      <c r="F229" s="182"/>
      <c r="G229" s="182"/>
      <c r="H229" s="205"/>
      <c r="I229" s="439"/>
      <c r="J229" s="443"/>
      <c r="K229" s="179">
        <v>8</v>
      </c>
      <c r="L229" s="179"/>
      <c r="M229" s="180" t="s">
        <v>40</v>
      </c>
      <c r="N229" s="181" t="s">
        <v>210</v>
      </c>
    </row>
    <row r="230" spans="1:14" ht="33.75" thickBot="1" x14ac:dyDescent="0.3">
      <c r="A230" s="175" t="s">
        <v>138</v>
      </c>
      <c r="B230" s="176" t="s">
        <v>139</v>
      </c>
      <c r="C230" s="453"/>
      <c r="D230" s="458"/>
      <c r="E230" s="182"/>
      <c r="F230" s="182"/>
      <c r="G230" s="182"/>
      <c r="H230" s="205"/>
      <c r="I230" s="440"/>
      <c r="J230" s="208" t="s">
        <v>211</v>
      </c>
      <c r="K230" s="179">
        <v>30</v>
      </c>
      <c r="L230" s="179">
        <v>10</v>
      </c>
      <c r="M230" s="180" t="s">
        <v>30</v>
      </c>
      <c r="N230" s="181" t="s">
        <v>58</v>
      </c>
    </row>
    <row r="231" spans="1:14" thickBot="1" x14ac:dyDescent="0.3">
      <c r="A231" s="216"/>
      <c r="B231" s="217"/>
      <c r="C231" s="454" t="s">
        <v>212</v>
      </c>
      <c r="D231" s="457" t="s">
        <v>213</v>
      </c>
      <c r="E231" s="218">
        <f>SUM(E232:E537)</f>
        <v>2013</v>
      </c>
      <c r="F231" s="218">
        <f t="shared" ref="F231:H231" si="0">SUM(F232:F537)</f>
        <v>739</v>
      </c>
      <c r="G231" s="218">
        <f t="shared" si="0"/>
        <v>2017</v>
      </c>
      <c r="H231" s="218">
        <f t="shared" si="0"/>
        <v>4769</v>
      </c>
      <c r="I231" s="219"/>
      <c r="J231" s="220"/>
      <c r="K231" s="221">
        <f>SUM(K232:K539)</f>
        <v>5221</v>
      </c>
      <c r="L231" s="222">
        <f>SUM(L232:L539)</f>
        <v>1305</v>
      </c>
      <c r="M231" s="223"/>
      <c r="N231" s="224"/>
    </row>
    <row r="232" spans="1:14" ht="67.5" x14ac:dyDescent="0.25">
      <c r="A232" s="134" t="s">
        <v>138</v>
      </c>
      <c r="B232" s="135" t="s">
        <v>139</v>
      </c>
      <c r="C232" s="455"/>
      <c r="D232" s="455"/>
      <c r="E232" s="225">
        <v>238</v>
      </c>
      <c r="F232" s="226">
        <v>254</v>
      </c>
      <c r="G232" s="227">
        <v>115</v>
      </c>
      <c r="H232" s="124">
        <f>SUM(E232:G232)</f>
        <v>607</v>
      </c>
      <c r="I232" s="444" t="s">
        <v>28</v>
      </c>
      <c r="J232" s="228" t="s">
        <v>214</v>
      </c>
      <c r="K232" s="229">
        <v>6</v>
      </c>
      <c r="L232" s="230">
        <v>1</v>
      </c>
      <c r="M232" s="231" t="s">
        <v>40</v>
      </c>
      <c r="N232" s="232" t="s">
        <v>123</v>
      </c>
    </row>
    <row r="233" spans="1:14" x14ac:dyDescent="0.25">
      <c r="A233" s="138" t="s">
        <v>215</v>
      </c>
      <c r="B233" s="139" t="str">
        <f t="shared" ref="B233:B250" si="1">VLOOKUP(A233,INCIDGES,2)</f>
        <v>Gestión Políticas Públicas</v>
      </c>
      <c r="C233" s="455"/>
      <c r="D233" s="455"/>
      <c r="E233" s="233"/>
      <c r="F233" s="101"/>
      <c r="G233" s="234"/>
      <c r="H233" s="126"/>
      <c r="I233" s="445"/>
      <c r="J233" s="235" t="s">
        <v>216</v>
      </c>
      <c r="K233" s="236">
        <v>84</v>
      </c>
      <c r="L233" s="91">
        <v>11</v>
      </c>
      <c r="M233" s="237" t="s">
        <v>40</v>
      </c>
      <c r="N233" s="238" t="s">
        <v>217</v>
      </c>
    </row>
    <row r="234" spans="1:14" x14ac:dyDescent="0.25">
      <c r="A234" s="138" t="s">
        <v>215</v>
      </c>
      <c r="B234" s="139" t="str">
        <f t="shared" si="1"/>
        <v>Gestión Políticas Públicas</v>
      </c>
      <c r="C234" s="455"/>
      <c r="D234" s="455"/>
      <c r="E234" s="239"/>
      <c r="F234" s="101"/>
      <c r="G234" s="234"/>
      <c r="H234" s="126"/>
      <c r="I234" s="445"/>
      <c r="J234" s="235" t="s">
        <v>216</v>
      </c>
      <c r="K234" s="236">
        <v>71</v>
      </c>
      <c r="L234" s="91"/>
      <c r="M234" s="237" t="s">
        <v>44</v>
      </c>
      <c r="N234" s="240" t="s">
        <v>106</v>
      </c>
    </row>
    <row r="235" spans="1:14" x14ac:dyDescent="0.25">
      <c r="A235" s="138" t="s">
        <v>215</v>
      </c>
      <c r="B235" s="139" t="str">
        <f t="shared" si="1"/>
        <v>Gestión Políticas Públicas</v>
      </c>
      <c r="C235" s="455"/>
      <c r="D235" s="455"/>
      <c r="E235" s="233"/>
      <c r="F235" s="101"/>
      <c r="G235" s="234"/>
      <c r="H235" s="126"/>
      <c r="I235" s="445"/>
      <c r="J235" s="462" t="s">
        <v>218</v>
      </c>
      <c r="K235" s="236">
        <v>47</v>
      </c>
      <c r="L235" s="91"/>
      <c r="M235" s="237" t="s">
        <v>219</v>
      </c>
      <c r="N235" s="238"/>
    </row>
    <row r="236" spans="1:14" x14ac:dyDescent="0.25">
      <c r="A236" s="138" t="s">
        <v>215</v>
      </c>
      <c r="B236" s="139" t="str">
        <f t="shared" si="1"/>
        <v>Gestión Políticas Públicas</v>
      </c>
      <c r="C236" s="455"/>
      <c r="D236" s="455"/>
      <c r="E236" s="239"/>
      <c r="F236" s="101"/>
      <c r="G236" s="234"/>
      <c r="H236" s="126"/>
      <c r="I236" s="445"/>
      <c r="J236" s="439"/>
      <c r="K236" s="236">
        <v>3</v>
      </c>
      <c r="L236" s="91"/>
      <c r="M236" s="237" t="s">
        <v>44</v>
      </c>
      <c r="N236" s="240"/>
    </row>
    <row r="237" spans="1:14" x14ac:dyDescent="0.25">
      <c r="A237" s="138" t="s">
        <v>215</v>
      </c>
      <c r="B237" s="139" t="str">
        <f t="shared" si="1"/>
        <v>Gestión Políticas Públicas</v>
      </c>
      <c r="C237" s="455"/>
      <c r="D237" s="455"/>
      <c r="E237" s="239"/>
      <c r="F237" s="101"/>
      <c r="G237" s="234"/>
      <c r="H237" s="126"/>
      <c r="I237" s="445"/>
      <c r="J237" s="439"/>
      <c r="K237" s="236">
        <v>7</v>
      </c>
      <c r="L237" s="91"/>
      <c r="M237" s="241" t="s">
        <v>32</v>
      </c>
      <c r="N237" s="240"/>
    </row>
    <row r="238" spans="1:14" x14ac:dyDescent="0.25">
      <c r="A238" s="138" t="s">
        <v>215</v>
      </c>
      <c r="B238" s="139" t="str">
        <f t="shared" si="1"/>
        <v>Gestión Políticas Públicas</v>
      </c>
      <c r="C238" s="455"/>
      <c r="D238" s="455"/>
      <c r="E238" s="233"/>
      <c r="F238" s="101"/>
      <c r="G238" s="234"/>
      <c r="H238" s="126"/>
      <c r="I238" s="445"/>
      <c r="J238" s="439"/>
      <c r="K238" s="236">
        <v>7</v>
      </c>
      <c r="L238" s="91"/>
      <c r="M238" s="237" t="s">
        <v>34</v>
      </c>
      <c r="N238" s="238"/>
    </row>
    <row r="239" spans="1:14" x14ac:dyDescent="0.25">
      <c r="A239" s="138" t="s">
        <v>215</v>
      </c>
      <c r="B239" s="139" t="str">
        <f t="shared" si="1"/>
        <v>Gestión Políticas Públicas</v>
      </c>
      <c r="C239" s="455"/>
      <c r="D239" s="455"/>
      <c r="E239" s="239"/>
      <c r="F239" s="101"/>
      <c r="G239" s="234"/>
      <c r="H239" s="126"/>
      <c r="I239" s="445"/>
      <c r="J239" s="439"/>
      <c r="K239" s="236">
        <v>20</v>
      </c>
      <c r="L239" s="91"/>
      <c r="M239" s="237" t="s">
        <v>30</v>
      </c>
      <c r="N239" s="240"/>
    </row>
    <row r="240" spans="1:14" x14ac:dyDescent="0.25">
      <c r="A240" s="138" t="s">
        <v>215</v>
      </c>
      <c r="B240" s="139" t="str">
        <f t="shared" si="1"/>
        <v>Gestión Políticas Públicas</v>
      </c>
      <c r="C240" s="455"/>
      <c r="D240" s="455"/>
      <c r="E240" s="233"/>
      <c r="F240" s="101"/>
      <c r="G240" s="234"/>
      <c r="H240" s="126"/>
      <c r="I240" s="445"/>
      <c r="J240" s="463"/>
      <c r="K240" s="236">
        <v>5</v>
      </c>
      <c r="L240" s="91"/>
      <c r="M240" s="237" t="s">
        <v>220</v>
      </c>
      <c r="N240" s="238"/>
    </row>
    <row r="241" spans="1:14" x14ac:dyDescent="0.25">
      <c r="A241" s="138" t="s">
        <v>215</v>
      </c>
      <c r="B241" s="139" t="str">
        <f t="shared" si="1"/>
        <v>Gestión Políticas Públicas</v>
      </c>
      <c r="C241" s="455"/>
      <c r="D241" s="455"/>
      <c r="E241" s="233"/>
      <c r="F241" s="101"/>
      <c r="G241" s="234"/>
      <c r="H241" s="126"/>
      <c r="I241" s="445"/>
      <c r="J241" s="235" t="s">
        <v>221</v>
      </c>
      <c r="K241" s="236">
        <v>9</v>
      </c>
      <c r="L241" s="91">
        <v>7</v>
      </c>
      <c r="M241" s="237" t="s">
        <v>40</v>
      </c>
      <c r="N241" s="240" t="s">
        <v>217</v>
      </c>
    </row>
    <row r="242" spans="1:14" ht="18" thickBot="1" x14ac:dyDescent="0.3">
      <c r="A242" s="138" t="s">
        <v>215</v>
      </c>
      <c r="B242" s="139" t="str">
        <f t="shared" si="1"/>
        <v>Gestión Políticas Públicas</v>
      </c>
      <c r="C242" s="455"/>
      <c r="D242" s="455"/>
      <c r="E242" s="233"/>
      <c r="F242" s="101"/>
      <c r="G242" s="234"/>
      <c r="H242" s="126"/>
      <c r="I242" s="445"/>
      <c r="J242" s="235" t="s">
        <v>221</v>
      </c>
      <c r="K242" s="236">
        <v>14</v>
      </c>
      <c r="L242" s="91">
        <v>12</v>
      </c>
      <c r="M242" s="237" t="s">
        <v>40</v>
      </c>
      <c r="N242" s="238" t="s">
        <v>217</v>
      </c>
    </row>
    <row r="243" spans="1:14" x14ac:dyDescent="0.25">
      <c r="A243" s="138" t="s">
        <v>215</v>
      </c>
      <c r="B243" s="139" t="str">
        <f t="shared" si="1"/>
        <v>Gestión Políticas Públicas</v>
      </c>
      <c r="C243" s="455"/>
      <c r="D243" s="455"/>
      <c r="E243" s="239"/>
      <c r="F243" s="101"/>
      <c r="G243" s="234"/>
      <c r="H243" s="126"/>
      <c r="I243" s="445"/>
      <c r="J243" s="184" t="s">
        <v>222</v>
      </c>
      <c r="K243" s="242">
        <v>4</v>
      </c>
      <c r="L243" s="243"/>
      <c r="M243" s="241" t="s">
        <v>40</v>
      </c>
      <c r="N243" s="240" t="s">
        <v>217</v>
      </c>
    </row>
    <row r="244" spans="1:14" ht="18" thickBot="1" x14ac:dyDescent="0.3">
      <c r="A244" s="138" t="s">
        <v>215</v>
      </c>
      <c r="B244" s="139" t="str">
        <f t="shared" si="1"/>
        <v>Gestión Políticas Públicas</v>
      </c>
      <c r="C244" s="455"/>
      <c r="D244" s="455"/>
      <c r="E244" s="239"/>
      <c r="F244" s="101"/>
      <c r="G244" s="234"/>
      <c r="H244" s="126"/>
      <c r="I244" s="445"/>
      <c r="J244" s="235" t="s">
        <v>223</v>
      </c>
      <c r="K244" s="236">
        <v>16</v>
      </c>
      <c r="L244" s="91">
        <v>11</v>
      </c>
      <c r="M244" s="237" t="s">
        <v>40</v>
      </c>
      <c r="N244" s="240" t="s">
        <v>48</v>
      </c>
    </row>
    <row r="245" spans="1:14" x14ac:dyDescent="0.25">
      <c r="A245" s="138" t="s">
        <v>215</v>
      </c>
      <c r="B245" s="139" t="str">
        <f t="shared" si="1"/>
        <v>Gestión Políticas Públicas</v>
      </c>
      <c r="C245" s="455"/>
      <c r="D245" s="455"/>
      <c r="E245" s="239"/>
      <c r="F245" s="101"/>
      <c r="G245" s="234"/>
      <c r="H245" s="126"/>
      <c r="I245" s="445"/>
      <c r="J245" s="464" t="s">
        <v>224</v>
      </c>
      <c r="K245" s="242">
        <v>100</v>
      </c>
      <c r="L245" s="243"/>
      <c r="M245" s="241" t="s">
        <v>40</v>
      </c>
      <c r="N245" s="240" t="s">
        <v>196</v>
      </c>
    </row>
    <row r="246" spans="1:14" x14ac:dyDescent="0.25">
      <c r="A246" s="138" t="s">
        <v>215</v>
      </c>
      <c r="B246" s="139" t="str">
        <f t="shared" si="1"/>
        <v>Gestión Políticas Públicas</v>
      </c>
      <c r="C246" s="455"/>
      <c r="D246" s="455"/>
      <c r="E246" s="239"/>
      <c r="F246" s="101"/>
      <c r="G246" s="234"/>
      <c r="H246" s="126"/>
      <c r="I246" s="445"/>
      <c r="J246" s="465"/>
      <c r="K246" s="236">
        <v>25</v>
      </c>
      <c r="L246" s="91"/>
      <c r="M246" s="237" t="s">
        <v>220</v>
      </c>
      <c r="N246" s="238" t="s">
        <v>143</v>
      </c>
    </row>
    <row r="247" spans="1:14" x14ac:dyDescent="0.25">
      <c r="A247" s="138" t="s">
        <v>215</v>
      </c>
      <c r="B247" s="139" t="str">
        <f t="shared" si="1"/>
        <v>Gestión Políticas Públicas</v>
      </c>
      <c r="C247" s="455"/>
      <c r="D247" s="455"/>
      <c r="E247" s="239"/>
      <c r="F247" s="101"/>
      <c r="G247" s="234"/>
      <c r="H247" s="126"/>
      <c r="I247" s="445"/>
      <c r="J247" s="235" t="s">
        <v>225</v>
      </c>
      <c r="K247" s="236">
        <v>10</v>
      </c>
      <c r="L247" s="91"/>
      <c r="M247" s="237" t="s">
        <v>40</v>
      </c>
      <c r="N247" s="240" t="s">
        <v>217</v>
      </c>
    </row>
    <row r="248" spans="1:14" x14ac:dyDescent="0.25">
      <c r="A248" s="138" t="s">
        <v>215</v>
      </c>
      <c r="B248" s="139" t="str">
        <f t="shared" si="1"/>
        <v>Gestión Políticas Públicas</v>
      </c>
      <c r="C248" s="455"/>
      <c r="D248" s="455"/>
      <c r="E248" s="233"/>
      <c r="F248" s="101"/>
      <c r="G248" s="234"/>
      <c r="H248" s="126"/>
      <c r="I248" s="445"/>
      <c r="J248" s="466" t="s">
        <v>226</v>
      </c>
      <c r="K248" s="236">
        <v>110</v>
      </c>
      <c r="L248" s="91">
        <v>46</v>
      </c>
      <c r="M248" s="237" t="s">
        <v>40</v>
      </c>
      <c r="N248" s="238" t="s">
        <v>217</v>
      </c>
    </row>
    <row r="249" spans="1:14" ht="18" thickBot="1" x14ac:dyDescent="0.3">
      <c r="A249" s="155" t="s">
        <v>215</v>
      </c>
      <c r="B249" s="156" t="str">
        <f t="shared" si="1"/>
        <v>Gestión Políticas Públicas</v>
      </c>
      <c r="C249" s="455"/>
      <c r="D249" s="455"/>
      <c r="E249" s="244"/>
      <c r="F249" s="245"/>
      <c r="G249" s="246"/>
      <c r="H249" s="131"/>
      <c r="I249" s="446"/>
      <c r="J249" s="467"/>
      <c r="K249" s="247">
        <v>14</v>
      </c>
      <c r="L249" s="248">
        <v>5</v>
      </c>
      <c r="M249" s="249" t="s">
        <v>34</v>
      </c>
      <c r="N249" s="250"/>
    </row>
    <row r="250" spans="1:14" x14ac:dyDescent="0.25">
      <c r="A250" s="134" t="s">
        <v>215</v>
      </c>
      <c r="B250" s="135" t="str">
        <f t="shared" si="1"/>
        <v>Gestión Políticas Públicas</v>
      </c>
      <c r="C250" s="455"/>
      <c r="D250" s="455"/>
      <c r="E250" s="225">
        <v>248</v>
      </c>
      <c r="F250" s="226">
        <v>170</v>
      </c>
      <c r="G250" s="227">
        <v>135</v>
      </c>
      <c r="H250" s="124">
        <f>SUM(E250:G250)</f>
        <v>553</v>
      </c>
      <c r="I250" s="468" t="s">
        <v>51</v>
      </c>
      <c r="J250" s="251" t="s">
        <v>227</v>
      </c>
      <c r="K250" s="242">
        <v>109</v>
      </c>
      <c r="L250" s="243">
        <v>26</v>
      </c>
      <c r="M250" s="231" t="s">
        <v>40</v>
      </c>
      <c r="N250" s="232" t="s">
        <v>217</v>
      </c>
    </row>
    <row r="251" spans="1:14" ht="33" x14ac:dyDescent="0.25">
      <c r="A251" s="138" t="s">
        <v>144</v>
      </c>
      <c r="B251" s="139" t="s">
        <v>145</v>
      </c>
      <c r="C251" s="455"/>
      <c r="D251" s="455"/>
      <c r="E251" s="239"/>
      <c r="F251" s="101"/>
      <c r="G251" s="234"/>
      <c r="H251" s="126"/>
      <c r="I251" s="469"/>
      <c r="J251" s="252" t="s">
        <v>228</v>
      </c>
      <c r="K251" s="253">
        <v>7</v>
      </c>
      <c r="L251" s="91">
        <v>10</v>
      </c>
      <c r="M251" s="237" t="s">
        <v>40</v>
      </c>
      <c r="N251" s="240" t="s">
        <v>195</v>
      </c>
    </row>
    <row r="252" spans="1:14" x14ac:dyDescent="0.25">
      <c r="A252" s="138" t="s">
        <v>26</v>
      </c>
      <c r="B252" s="139" t="s">
        <v>27</v>
      </c>
      <c r="C252" s="455"/>
      <c r="D252" s="455"/>
      <c r="E252" s="233"/>
      <c r="F252" s="101"/>
      <c r="G252" s="234"/>
      <c r="H252" s="126"/>
      <c r="I252" s="469"/>
      <c r="J252" s="254" t="s">
        <v>229</v>
      </c>
      <c r="K252" s="90">
        <v>1</v>
      </c>
      <c r="L252" s="39">
        <v>1</v>
      </c>
      <c r="M252" s="240"/>
      <c r="N252" s="240"/>
    </row>
    <row r="253" spans="1:14" ht="27" x14ac:dyDescent="0.25">
      <c r="A253" s="138" t="s">
        <v>26</v>
      </c>
      <c r="B253" s="139" t="s">
        <v>27</v>
      </c>
      <c r="C253" s="455"/>
      <c r="D253" s="455"/>
      <c r="E253" s="138"/>
      <c r="F253" s="101"/>
      <c r="G253" s="234"/>
      <c r="H253" s="126"/>
      <c r="I253" s="469"/>
      <c r="J253" s="254" t="s">
        <v>230</v>
      </c>
      <c r="K253" s="90">
        <v>7</v>
      </c>
      <c r="L253" s="39">
        <v>12</v>
      </c>
      <c r="M253" s="238" t="s">
        <v>30</v>
      </c>
      <c r="N253" s="238" t="s">
        <v>60</v>
      </c>
    </row>
    <row r="254" spans="1:14" x14ac:dyDescent="0.25">
      <c r="A254" s="138" t="s">
        <v>215</v>
      </c>
      <c r="B254" s="139" t="str">
        <f>VLOOKUP(A254,INCIDGES,2)</f>
        <v>Gestión Políticas Públicas</v>
      </c>
      <c r="C254" s="455"/>
      <c r="D254" s="455"/>
      <c r="E254" s="233"/>
      <c r="F254" s="101"/>
      <c r="G254" s="234"/>
      <c r="H254" s="126"/>
      <c r="I254" s="469"/>
      <c r="J254" s="254" t="s">
        <v>231</v>
      </c>
      <c r="K254" s="90">
        <v>10</v>
      </c>
      <c r="L254" s="39">
        <v>12</v>
      </c>
      <c r="M254" s="238" t="s">
        <v>30</v>
      </c>
      <c r="N254" s="240" t="s">
        <v>59</v>
      </c>
    </row>
    <row r="255" spans="1:14" ht="33" x14ac:dyDescent="0.25">
      <c r="A255" s="138" t="s">
        <v>144</v>
      </c>
      <c r="B255" s="139" t="s">
        <v>145</v>
      </c>
      <c r="C255" s="455"/>
      <c r="D255" s="455"/>
      <c r="E255" s="233"/>
      <c r="F255" s="101"/>
      <c r="G255" s="234"/>
      <c r="H255" s="126"/>
      <c r="I255" s="469"/>
      <c r="J255" s="254" t="s">
        <v>232</v>
      </c>
      <c r="K255" s="90">
        <v>119</v>
      </c>
      <c r="L255" s="39">
        <v>9</v>
      </c>
      <c r="M255" s="238" t="s">
        <v>40</v>
      </c>
      <c r="N255" s="238" t="s">
        <v>217</v>
      </c>
    </row>
    <row r="256" spans="1:14" ht="27" x14ac:dyDescent="0.25">
      <c r="A256" s="138" t="s">
        <v>53</v>
      </c>
      <c r="B256" s="139" t="s">
        <v>54</v>
      </c>
      <c r="C256" s="455"/>
      <c r="D256" s="455"/>
      <c r="E256" s="233"/>
      <c r="F256" s="101"/>
      <c r="G256" s="234"/>
      <c r="H256" s="126"/>
      <c r="I256" s="469"/>
      <c r="J256" s="254" t="s">
        <v>233</v>
      </c>
      <c r="K256" s="90">
        <v>16</v>
      </c>
      <c r="L256" s="39">
        <v>8</v>
      </c>
      <c r="M256" s="238" t="s">
        <v>40</v>
      </c>
      <c r="N256" s="240" t="s">
        <v>234</v>
      </c>
    </row>
    <row r="257" spans="1:14" x14ac:dyDescent="0.25">
      <c r="A257" s="138" t="s">
        <v>53</v>
      </c>
      <c r="B257" s="139" t="s">
        <v>54</v>
      </c>
      <c r="C257" s="455"/>
      <c r="D257" s="455"/>
      <c r="E257" s="239"/>
      <c r="F257" s="101"/>
      <c r="G257" s="234"/>
      <c r="H257" s="126"/>
      <c r="I257" s="469"/>
      <c r="J257" s="254" t="s">
        <v>235</v>
      </c>
      <c r="K257" s="90">
        <v>12</v>
      </c>
      <c r="L257" s="39">
        <v>7</v>
      </c>
      <c r="M257" s="238" t="s">
        <v>32</v>
      </c>
      <c r="N257" s="238" t="s">
        <v>55</v>
      </c>
    </row>
    <row r="258" spans="1:14" ht="33" x14ac:dyDescent="0.25">
      <c r="A258" s="138" t="s">
        <v>144</v>
      </c>
      <c r="B258" s="139" t="s">
        <v>145</v>
      </c>
      <c r="C258" s="455"/>
      <c r="D258" s="455"/>
      <c r="E258" s="233"/>
      <c r="F258" s="101"/>
      <c r="G258" s="234"/>
      <c r="H258" s="126"/>
      <c r="I258" s="469"/>
      <c r="J258" s="254" t="s">
        <v>236</v>
      </c>
      <c r="K258" s="90">
        <v>6</v>
      </c>
      <c r="L258" s="39"/>
      <c r="M258" s="238" t="s">
        <v>32</v>
      </c>
      <c r="N258" s="240" t="s">
        <v>55</v>
      </c>
    </row>
    <row r="259" spans="1:14" ht="27" x14ac:dyDescent="0.25">
      <c r="A259" s="138" t="s">
        <v>26</v>
      </c>
      <c r="B259" s="139" t="s">
        <v>27</v>
      </c>
      <c r="C259" s="455"/>
      <c r="D259" s="455"/>
      <c r="E259" s="233"/>
      <c r="F259" s="101"/>
      <c r="G259" s="234"/>
      <c r="H259" s="126"/>
      <c r="I259" s="469"/>
      <c r="J259" s="254" t="s">
        <v>237</v>
      </c>
      <c r="K259" s="90">
        <v>39</v>
      </c>
      <c r="L259" s="39"/>
      <c r="M259" s="238" t="s">
        <v>40</v>
      </c>
      <c r="N259" s="240" t="s">
        <v>41</v>
      </c>
    </row>
    <row r="260" spans="1:14" ht="40.5" x14ac:dyDescent="0.25">
      <c r="A260" s="138" t="s">
        <v>215</v>
      </c>
      <c r="B260" s="139" t="str">
        <f>VLOOKUP(A260,INCIDGES,2)</f>
        <v>Gestión Políticas Públicas</v>
      </c>
      <c r="C260" s="455"/>
      <c r="D260" s="455"/>
      <c r="E260" s="233"/>
      <c r="F260" s="101"/>
      <c r="G260" s="234"/>
      <c r="H260" s="126"/>
      <c r="I260" s="469"/>
      <c r="J260" s="254" t="s">
        <v>238</v>
      </c>
      <c r="K260" s="90">
        <v>3</v>
      </c>
      <c r="L260" s="39">
        <v>4</v>
      </c>
      <c r="M260" s="238" t="s">
        <v>30</v>
      </c>
      <c r="N260" s="240" t="s">
        <v>59</v>
      </c>
    </row>
    <row r="261" spans="1:14" x14ac:dyDescent="0.25">
      <c r="A261" s="138" t="s">
        <v>215</v>
      </c>
      <c r="B261" s="139" t="str">
        <f>VLOOKUP(A261,INCIDGES,2)</f>
        <v>Gestión Políticas Públicas</v>
      </c>
      <c r="C261" s="455"/>
      <c r="D261" s="455"/>
      <c r="E261" s="233"/>
      <c r="F261" s="101"/>
      <c r="G261" s="234"/>
      <c r="H261" s="126"/>
      <c r="I261" s="469"/>
      <c r="J261" s="254" t="s">
        <v>239</v>
      </c>
      <c r="K261" s="90">
        <v>1</v>
      </c>
      <c r="L261" s="39"/>
      <c r="M261" s="238" t="s">
        <v>40</v>
      </c>
      <c r="N261" s="238" t="s">
        <v>217</v>
      </c>
    </row>
    <row r="262" spans="1:14" x14ac:dyDescent="0.25">
      <c r="A262" s="138" t="s">
        <v>26</v>
      </c>
      <c r="B262" s="139" t="s">
        <v>27</v>
      </c>
      <c r="C262" s="455"/>
      <c r="D262" s="455"/>
      <c r="E262" s="233"/>
      <c r="F262" s="101"/>
      <c r="G262" s="234"/>
      <c r="H262" s="126"/>
      <c r="I262" s="469"/>
      <c r="J262" s="255" t="s">
        <v>240</v>
      </c>
      <c r="K262" s="90">
        <v>1</v>
      </c>
      <c r="L262" s="39">
        <v>2</v>
      </c>
      <c r="M262" s="238" t="s">
        <v>40</v>
      </c>
      <c r="N262" s="240" t="s">
        <v>217</v>
      </c>
    </row>
    <row r="263" spans="1:14" ht="27" x14ac:dyDescent="0.25">
      <c r="A263" s="138" t="s">
        <v>26</v>
      </c>
      <c r="B263" s="139" t="s">
        <v>27</v>
      </c>
      <c r="C263" s="455"/>
      <c r="D263" s="455"/>
      <c r="E263" s="233"/>
      <c r="F263" s="101"/>
      <c r="G263" s="256"/>
      <c r="H263" s="126"/>
      <c r="I263" s="469"/>
      <c r="J263" s="254" t="s">
        <v>241</v>
      </c>
      <c r="K263" s="90">
        <v>2</v>
      </c>
      <c r="L263" s="39"/>
      <c r="M263" s="257" t="s">
        <v>30</v>
      </c>
      <c r="N263" s="240" t="s">
        <v>59</v>
      </c>
    </row>
    <row r="264" spans="1:14" ht="40.5" x14ac:dyDescent="0.25">
      <c r="A264" s="138" t="s">
        <v>215</v>
      </c>
      <c r="B264" s="139" t="str">
        <f>VLOOKUP(A264,INCIDGES,2)</f>
        <v>Gestión Políticas Públicas</v>
      </c>
      <c r="C264" s="455"/>
      <c r="D264" s="455"/>
      <c r="E264" s="233"/>
      <c r="F264" s="101"/>
      <c r="G264" s="256"/>
      <c r="H264" s="126"/>
      <c r="I264" s="469"/>
      <c r="J264" s="254" t="s">
        <v>242</v>
      </c>
      <c r="K264" s="90">
        <v>3</v>
      </c>
      <c r="L264" s="39"/>
      <c r="M264" s="238" t="s">
        <v>30</v>
      </c>
      <c r="N264" s="240" t="s">
        <v>60</v>
      </c>
    </row>
    <row r="265" spans="1:14" ht="33" x14ac:dyDescent="0.25">
      <c r="A265" s="138" t="s">
        <v>144</v>
      </c>
      <c r="B265" s="139" t="s">
        <v>145</v>
      </c>
      <c r="C265" s="455"/>
      <c r="D265" s="455"/>
      <c r="E265" s="233"/>
      <c r="F265" s="101"/>
      <c r="G265" s="256"/>
      <c r="H265" s="126"/>
      <c r="I265" s="469"/>
      <c r="J265" s="254" t="s">
        <v>243</v>
      </c>
      <c r="K265" s="90">
        <v>3</v>
      </c>
      <c r="L265" s="39">
        <v>2</v>
      </c>
      <c r="M265" s="257" t="s">
        <v>40</v>
      </c>
      <c r="N265" s="240" t="s">
        <v>217</v>
      </c>
    </row>
    <row r="266" spans="1:14" ht="40.5" x14ac:dyDescent="0.25">
      <c r="A266" s="138" t="s">
        <v>144</v>
      </c>
      <c r="B266" s="139" t="s">
        <v>145</v>
      </c>
      <c r="C266" s="455"/>
      <c r="D266" s="455"/>
      <c r="E266" s="233"/>
      <c r="F266" s="101"/>
      <c r="G266" s="256"/>
      <c r="H266" s="126"/>
      <c r="I266" s="469"/>
      <c r="J266" s="254" t="s">
        <v>244</v>
      </c>
      <c r="K266" s="90">
        <v>24</v>
      </c>
      <c r="L266" s="39">
        <v>5</v>
      </c>
      <c r="M266" s="257" t="s">
        <v>40</v>
      </c>
      <c r="N266" s="240" t="s">
        <v>245</v>
      </c>
    </row>
    <row r="267" spans="1:14" ht="40.5" x14ac:dyDescent="0.25">
      <c r="A267" s="138" t="s">
        <v>36</v>
      </c>
      <c r="B267" s="139" t="s">
        <v>37</v>
      </c>
      <c r="C267" s="455"/>
      <c r="D267" s="455"/>
      <c r="E267" s="239"/>
      <c r="F267" s="101"/>
      <c r="G267" s="234"/>
      <c r="H267" s="126"/>
      <c r="I267" s="469"/>
      <c r="J267" s="254" t="s">
        <v>246</v>
      </c>
      <c r="K267" s="90">
        <v>16</v>
      </c>
      <c r="L267" s="39">
        <v>8</v>
      </c>
      <c r="M267" s="257" t="s">
        <v>40</v>
      </c>
      <c r="N267" s="240" t="s">
        <v>247</v>
      </c>
    </row>
    <row r="268" spans="1:14" ht="31.5" x14ac:dyDescent="0.25">
      <c r="A268" s="138" t="s">
        <v>53</v>
      </c>
      <c r="B268" s="139" t="s">
        <v>54</v>
      </c>
      <c r="C268" s="455"/>
      <c r="D268" s="455"/>
      <c r="E268" s="239"/>
      <c r="F268" s="101"/>
      <c r="G268" s="234"/>
      <c r="H268" s="126"/>
      <c r="I268" s="469"/>
      <c r="J268" s="258" t="s">
        <v>248</v>
      </c>
      <c r="K268" s="229">
        <v>6</v>
      </c>
      <c r="L268" s="259">
        <v>12</v>
      </c>
      <c r="M268" s="257" t="s">
        <v>220</v>
      </c>
      <c r="N268" s="240" t="s">
        <v>67</v>
      </c>
    </row>
    <row r="269" spans="1:14" x14ac:dyDescent="0.25">
      <c r="A269" s="138" t="s">
        <v>53</v>
      </c>
      <c r="B269" s="139" t="s">
        <v>54</v>
      </c>
      <c r="C269" s="455"/>
      <c r="D269" s="455"/>
      <c r="E269" s="239"/>
      <c r="F269" s="101"/>
      <c r="G269" s="234"/>
      <c r="H269" s="126"/>
      <c r="I269" s="469"/>
      <c r="J269" s="462" t="s">
        <v>249</v>
      </c>
      <c r="K269" s="253">
        <v>3</v>
      </c>
      <c r="L269" s="91"/>
      <c r="M269" s="237" t="s">
        <v>32</v>
      </c>
      <c r="N269" s="240" t="s">
        <v>186</v>
      </c>
    </row>
    <row r="270" spans="1:14" x14ac:dyDescent="0.25">
      <c r="A270" s="138" t="s">
        <v>53</v>
      </c>
      <c r="B270" s="139" t="s">
        <v>54</v>
      </c>
      <c r="C270" s="455"/>
      <c r="D270" s="455"/>
      <c r="E270" s="239"/>
      <c r="F270" s="101"/>
      <c r="G270" s="234"/>
      <c r="H270" s="126"/>
      <c r="I270" s="469"/>
      <c r="J270" s="439"/>
      <c r="K270" s="253">
        <v>10</v>
      </c>
      <c r="L270" s="91">
        <v>4</v>
      </c>
      <c r="M270" s="237" t="s">
        <v>32</v>
      </c>
      <c r="N270" s="240" t="s">
        <v>159</v>
      </c>
    </row>
    <row r="271" spans="1:14" x14ac:dyDescent="0.25">
      <c r="A271" s="138" t="s">
        <v>53</v>
      </c>
      <c r="B271" s="139" t="s">
        <v>54</v>
      </c>
      <c r="C271" s="455"/>
      <c r="D271" s="455"/>
      <c r="E271" s="233"/>
      <c r="F271" s="101"/>
      <c r="G271" s="256"/>
      <c r="H271" s="126"/>
      <c r="I271" s="469"/>
      <c r="J271" s="439"/>
      <c r="K271" s="253">
        <v>17</v>
      </c>
      <c r="L271" s="91"/>
      <c r="M271" s="237" t="s">
        <v>32</v>
      </c>
      <c r="N271" s="240" t="s">
        <v>75</v>
      </c>
    </row>
    <row r="272" spans="1:14" ht="33.75" thickBot="1" x14ac:dyDescent="0.3">
      <c r="A272" s="155" t="s">
        <v>144</v>
      </c>
      <c r="B272" s="156" t="s">
        <v>145</v>
      </c>
      <c r="C272" s="456"/>
      <c r="D272" s="456"/>
      <c r="E272" s="244"/>
      <c r="F272" s="245"/>
      <c r="G272" s="260"/>
      <c r="H272" s="131"/>
      <c r="I272" s="470"/>
      <c r="J272" s="440"/>
      <c r="K272" s="261">
        <v>10</v>
      </c>
      <c r="L272" s="248">
        <v>2</v>
      </c>
      <c r="M272" s="249" t="s">
        <v>32</v>
      </c>
      <c r="N272" s="250" t="s">
        <v>55</v>
      </c>
    </row>
    <row r="273" spans="1:14" ht="30.75" customHeight="1" thickBot="1" x14ac:dyDescent="0.3">
      <c r="A273" s="262"/>
      <c r="B273" s="263"/>
      <c r="C273" s="459" t="s">
        <v>250</v>
      </c>
      <c r="D273" s="459" t="s">
        <v>213</v>
      </c>
      <c r="E273" s="218">
        <v>1527</v>
      </c>
      <c r="F273" s="218">
        <v>315</v>
      </c>
      <c r="G273" s="218">
        <v>1767</v>
      </c>
      <c r="H273" s="218">
        <f>SUM(E273:G273)</f>
        <v>3609</v>
      </c>
      <c r="I273" s="264"/>
      <c r="J273" s="265"/>
      <c r="K273" s="266">
        <f>SUM(K274:K576)</f>
        <v>2122</v>
      </c>
      <c r="L273" s="266">
        <f>SUM(L274:L576)</f>
        <v>544</v>
      </c>
      <c r="M273" s="267"/>
      <c r="N273" s="268"/>
    </row>
    <row r="274" spans="1:14" x14ac:dyDescent="0.25">
      <c r="A274" s="138" t="s">
        <v>251</v>
      </c>
      <c r="B274" s="139" t="s">
        <v>252</v>
      </c>
      <c r="C274" s="460"/>
      <c r="D274" s="460"/>
      <c r="E274" s="118"/>
      <c r="F274" s="80"/>
      <c r="G274" s="80"/>
      <c r="H274" s="78"/>
      <c r="I274" s="444" t="s">
        <v>51</v>
      </c>
      <c r="J274" s="269" t="s">
        <v>253</v>
      </c>
      <c r="K274" s="195">
        <v>3</v>
      </c>
      <c r="L274" s="195">
        <v>2</v>
      </c>
      <c r="M274" s="196" t="s">
        <v>40</v>
      </c>
      <c r="N274" s="197" t="s">
        <v>217</v>
      </c>
    </row>
    <row r="275" spans="1:14" ht="60" x14ac:dyDescent="0.25">
      <c r="A275" s="138" t="s">
        <v>251</v>
      </c>
      <c r="B275" s="139" t="s">
        <v>252</v>
      </c>
      <c r="C275" s="460"/>
      <c r="D275" s="460"/>
      <c r="E275" s="28"/>
      <c r="F275" s="30"/>
      <c r="G275" s="30"/>
      <c r="H275" s="87"/>
      <c r="I275" s="445"/>
      <c r="J275" s="270" t="s">
        <v>254</v>
      </c>
      <c r="K275" s="179">
        <v>45</v>
      </c>
      <c r="L275" s="179">
        <v>36</v>
      </c>
      <c r="M275" s="180" t="s">
        <v>40</v>
      </c>
      <c r="N275" s="181" t="s">
        <v>217</v>
      </c>
    </row>
    <row r="276" spans="1:14" x14ac:dyDescent="0.25">
      <c r="A276" s="138" t="s">
        <v>26</v>
      </c>
      <c r="B276" s="139" t="s">
        <v>27</v>
      </c>
      <c r="C276" s="460"/>
      <c r="D276" s="460"/>
      <c r="E276" s="28"/>
      <c r="F276" s="30"/>
      <c r="G276" s="30"/>
      <c r="H276" s="87"/>
      <c r="I276" s="445"/>
      <c r="J276" s="271" t="s">
        <v>255</v>
      </c>
      <c r="K276" s="179">
        <v>24</v>
      </c>
      <c r="L276" s="179"/>
      <c r="M276" s="180" t="s">
        <v>30</v>
      </c>
      <c r="N276" s="181" t="s">
        <v>31</v>
      </c>
    </row>
    <row r="277" spans="1:14" ht="27" x14ac:dyDescent="0.25">
      <c r="A277" s="138" t="s">
        <v>251</v>
      </c>
      <c r="B277" s="139" t="s">
        <v>252</v>
      </c>
      <c r="C277" s="460"/>
      <c r="D277" s="460"/>
      <c r="E277" s="28"/>
      <c r="F277" s="30"/>
      <c r="G277" s="30"/>
      <c r="H277" s="87"/>
      <c r="I277" s="445"/>
      <c r="J277" s="271" t="s">
        <v>256</v>
      </c>
      <c r="K277" s="179">
        <v>208</v>
      </c>
      <c r="L277" s="179"/>
      <c r="M277" s="180" t="s">
        <v>40</v>
      </c>
      <c r="N277" s="181" t="s">
        <v>217</v>
      </c>
    </row>
    <row r="278" spans="1:14" ht="27" x14ac:dyDescent="0.25">
      <c r="A278" s="138" t="s">
        <v>36</v>
      </c>
      <c r="B278" s="139" t="s">
        <v>37</v>
      </c>
      <c r="C278" s="460"/>
      <c r="D278" s="460"/>
      <c r="E278" s="28"/>
      <c r="F278" s="30"/>
      <c r="G278" s="30"/>
      <c r="H278" s="87"/>
      <c r="I278" s="445"/>
      <c r="J278" s="271" t="s">
        <v>257</v>
      </c>
      <c r="K278" s="179">
        <v>131</v>
      </c>
      <c r="L278" s="179"/>
      <c r="M278" s="180" t="s">
        <v>258</v>
      </c>
      <c r="N278" s="181" t="s">
        <v>67</v>
      </c>
    </row>
    <row r="279" spans="1:14" ht="18" x14ac:dyDescent="0.25">
      <c r="A279" s="138" t="s">
        <v>26</v>
      </c>
      <c r="B279" s="139" t="s">
        <v>27</v>
      </c>
      <c r="C279" s="460"/>
      <c r="D279" s="460"/>
      <c r="E279" s="272"/>
      <c r="F279" s="85"/>
      <c r="G279" s="85"/>
      <c r="H279" s="87"/>
      <c r="I279" s="445"/>
      <c r="J279" s="273" t="s">
        <v>259</v>
      </c>
      <c r="K279" s="179">
        <v>173</v>
      </c>
      <c r="L279" s="179">
        <v>108</v>
      </c>
      <c r="M279" s="180" t="s">
        <v>30</v>
      </c>
      <c r="N279" s="181" t="s">
        <v>85</v>
      </c>
    </row>
    <row r="280" spans="1:14" x14ac:dyDescent="0.25">
      <c r="A280" s="138" t="s">
        <v>26</v>
      </c>
      <c r="B280" s="139" t="s">
        <v>27</v>
      </c>
      <c r="C280" s="460"/>
      <c r="D280" s="460"/>
      <c r="E280" s="274"/>
      <c r="F280" s="275"/>
      <c r="G280" s="275"/>
      <c r="H280" s="87"/>
      <c r="I280" s="445"/>
      <c r="J280" s="447" t="s">
        <v>260</v>
      </c>
      <c r="K280" s="179">
        <v>19</v>
      </c>
      <c r="L280" s="179"/>
      <c r="M280" s="179" t="s">
        <v>30</v>
      </c>
      <c r="N280" s="181" t="s">
        <v>79</v>
      </c>
    </row>
    <row r="281" spans="1:14" x14ac:dyDescent="0.25">
      <c r="A281" s="138" t="s">
        <v>26</v>
      </c>
      <c r="B281" s="139" t="s">
        <v>27</v>
      </c>
      <c r="C281" s="460"/>
      <c r="D281" s="460"/>
      <c r="E281" s="274"/>
      <c r="F281" s="275"/>
      <c r="G281" s="275"/>
      <c r="H281" s="87"/>
      <c r="I281" s="445"/>
      <c r="J281" s="447"/>
      <c r="K281" s="179">
        <v>43</v>
      </c>
      <c r="L281" s="179"/>
      <c r="M281" s="179" t="s">
        <v>30</v>
      </c>
      <c r="N281" s="181" t="s">
        <v>85</v>
      </c>
    </row>
    <row r="282" spans="1:14" x14ac:dyDescent="0.25">
      <c r="A282" s="138" t="s">
        <v>26</v>
      </c>
      <c r="B282" s="139" t="s">
        <v>27</v>
      </c>
      <c r="C282" s="460"/>
      <c r="D282" s="460"/>
      <c r="E282" s="274"/>
      <c r="F282" s="275"/>
      <c r="G282" s="275"/>
      <c r="H282" s="87"/>
      <c r="I282" s="445"/>
      <c r="J282" s="447"/>
      <c r="K282" s="179">
        <v>14</v>
      </c>
      <c r="L282" s="179"/>
      <c r="M282" s="179" t="s">
        <v>30</v>
      </c>
      <c r="N282" s="181" t="s">
        <v>59</v>
      </c>
    </row>
    <row r="283" spans="1:14" x14ac:dyDescent="0.25">
      <c r="A283" s="138" t="s">
        <v>26</v>
      </c>
      <c r="B283" s="139" t="s">
        <v>27</v>
      </c>
      <c r="C283" s="460"/>
      <c r="D283" s="460"/>
      <c r="E283" s="274"/>
      <c r="F283" s="275"/>
      <c r="G283" s="275"/>
      <c r="H283" s="87"/>
      <c r="I283" s="445"/>
      <c r="J283" s="447"/>
      <c r="K283" s="179">
        <v>20</v>
      </c>
      <c r="L283" s="179"/>
      <c r="M283" s="179" t="s">
        <v>30</v>
      </c>
      <c r="N283" s="181" t="s">
        <v>60</v>
      </c>
    </row>
    <row r="284" spans="1:14" x14ac:dyDescent="0.25">
      <c r="A284" s="138" t="s">
        <v>53</v>
      </c>
      <c r="B284" s="139" t="s">
        <v>54</v>
      </c>
      <c r="C284" s="460"/>
      <c r="D284" s="460"/>
      <c r="E284" s="28"/>
      <c r="F284" s="30"/>
      <c r="G284" s="30"/>
      <c r="H284" s="87"/>
      <c r="I284" s="445"/>
      <c r="J284" s="271" t="s">
        <v>261</v>
      </c>
      <c r="K284" s="179">
        <v>220</v>
      </c>
      <c r="L284" s="179">
        <v>198</v>
      </c>
      <c r="M284" s="180" t="s">
        <v>32</v>
      </c>
      <c r="N284" s="181" t="s">
        <v>159</v>
      </c>
    </row>
    <row r="285" spans="1:14" ht="27" x14ac:dyDescent="0.25">
      <c r="A285" s="276" t="s">
        <v>36</v>
      </c>
      <c r="B285" s="139" t="s">
        <v>37</v>
      </c>
      <c r="C285" s="460"/>
      <c r="D285" s="460"/>
      <c r="E285" s="28"/>
      <c r="F285" s="30"/>
      <c r="G285" s="30"/>
      <c r="H285" s="87"/>
      <c r="I285" s="445"/>
      <c r="J285" s="271" t="s">
        <v>262</v>
      </c>
      <c r="K285" s="179">
        <v>93</v>
      </c>
      <c r="L285" s="179"/>
      <c r="M285" s="180" t="s">
        <v>258</v>
      </c>
      <c r="N285" s="181" t="s">
        <v>67</v>
      </c>
    </row>
    <row r="286" spans="1:14" ht="67.5" x14ac:dyDescent="0.25">
      <c r="A286" s="138" t="s">
        <v>36</v>
      </c>
      <c r="B286" s="139" t="s">
        <v>37</v>
      </c>
      <c r="C286" s="460"/>
      <c r="D286" s="460"/>
      <c r="E286" s="28"/>
      <c r="F286" s="30"/>
      <c r="G286" s="30"/>
      <c r="H286" s="87"/>
      <c r="I286" s="445"/>
      <c r="J286" s="271" t="s">
        <v>263</v>
      </c>
      <c r="K286" s="179">
        <v>45</v>
      </c>
      <c r="L286" s="179"/>
      <c r="M286" s="180" t="s">
        <v>258</v>
      </c>
      <c r="N286" s="181" t="s">
        <v>67</v>
      </c>
    </row>
    <row r="287" spans="1:14" ht="27" x14ac:dyDescent="0.25">
      <c r="A287" s="138" t="s">
        <v>26</v>
      </c>
      <c r="B287" s="139" t="s">
        <v>27</v>
      </c>
      <c r="C287" s="460"/>
      <c r="D287" s="460"/>
      <c r="E287" s="28"/>
      <c r="F287" s="30"/>
      <c r="G287" s="30"/>
      <c r="H287" s="87"/>
      <c r="I287" s="445"/>
      <c r="J287" s="271" t="s">
        <v>241</v>
      </c>
      <c r="K287" s="179">
        <v>57</v>
      </c>
      <c r="L287" s="179"/>
      <c r="M287" s="180" t="s">
        <v>30</v>
      </c>
      <c r="N287" s="181" t="s">
        <v>59</v>
      </c>
    </row>
    <row r="288" spans="1:14" ht="40.5" x14ac:dyDescent="0.25">
      <c r="A288" s="138" t="s">
        <v>26</v>
      </c>
      <c r="B288" s="139" t="s">
        <v>27</v>
      </c>
      <c r="C288" s="460"/>
      <c r="D288" s="460"/>
      <c r="E288" s="28"/>
      <c r="F288" s="30"/>
      <c r="G288" s="30"/>
      <c r="H288" s="87"/>
      <c r="I288" s="445"/>
      <c r="J288" s="271" t="s">
        <v>242</v>
      </c>
      <c r="K288" s="179">
        <v>55</v>
      </c>
      <c r="L288" s="179">
        <v>0</v>
      </c>
      <c r="M288" s="180" t="s">
        <v>30</v>
      </c>
      <c r="N288" s="181" t="s">
        <v>60</v>
      </c>
    </row>
    <row r="289" spans="1:14" ht="214.5" x14ac:dyDescent="0.25">
      <c r="A289" s="138" t="s">
        <v>251</v>
      </c>
      <c r="B289" s="139" t="s">
        <v>252</v>
      </c>
      <c r="C289" s="460"/>
      <c r="D289" s="460"/>
      <c r="E289" s="28"/>
      <c r="F289" s="30"/>
      <c r="G289" s="30"/>
      <c r="H289" s="87"/>
      <c r="I289" s="445"/>
      <c r="J289" s="277" t="s">
        <v>264</v>
      </c>
      <c r="K289" s="179">
        <v>544</v>
      </c>
      <c r="L289" s="179">
        <v>107</v>
      </c>
      <c r="M289" s="180" t="s">
        <v>40</v>
      </c>
      <c r="N289" s="181" t="s">
        <v>217</v>
      </c>
    </row>
    <row r="290" spans="1:14" x14ac:dyDescent="0.25">
      <c r="A290" s="138" t="s">
        <v>251</v>
      </c>
      <c r="B290" s="139" t="s">
        <v>252</v>
      </c>
      <c r="C290" s="460"/>
      <c r="D290" s="460"/>
      <c r="E290" s="28"/>
      <c r="F290" s="30"/>
      <c r="G290" s="30"/>
      <c r="H290" s="87"/>
      <c r="I290" s="445"/>
      <c r="J290" s="448" t="s">
        <v>265</v>
      </c>
      <c r="K290" s="179">
        <v>294</v>
      </c>
      <c r="L290" s="179">
        <v>86</v>
      </c>
      <c r="M290" s="180" t="s">
        <v>40</v>
      </c>
      <c r="N290" s="181" t="s">
        <v>217</v>
      </c>
    </row>
    <row r="291" spans="1:14" ht="18" thickBot="1" x14ac:dyDescent="0.3">
      <c r="A291" s="138" t="s">
        <v>251</v>
      </c>
      <c r="B291" s="139" t="s">
        <v>252</v>
      </c>
      <c r="C291" s="460"/>
      <c r="D291" s="460"/>
      <c r="E291" s="28"/>
      <c r="F291" s="30"/>
      <c r="G291" s="30"/>
      <c r="H291" s="87"/>
      <c r="I291" s="445"/>
      <c r="J291" s="449"/>
      <c r="K291" s="179">
        <v>68</v>
      </c>
      <c r="L291" s="179">
        <v>4</v>
      </c>
      <c r="M291" s="180" t="s">
        <v>44</v>
      </c>
      <c r="N291" s="181" t="s">
        <v>45</v>
      </c>
    </row>
    <row r="292" spans="1:14" ht="18" thickBot="1" x14ac:dyDescent="0.3">
      <c r="A292" s="278" t="s">
        <v>42</v>
      </c>
      <c r="B292" s="279" t="s">
        <v>43</v>
      </c>
      <c r="C292" s="461"/>
      <c r="D292" s="461"/>
      <c r="E292" s="52"/>
      <c r="F292" s="54"/>
      <c r="G292" s="54"/>
      <c r="H292" s="98"/>
      <c r="I292" s="446"/>
      <c r="J292" s="450"/>
      <c r="K292" s="280">
        <v>66</v>
      </c>
      <c r="L292" s="280">
        <v>3</v>
      </c>
      <c r="M292" s="281" t="s">
        <v>44</v>
      </c>
      <c r="N292" s="282" t="s">
        <v>45</v>
      </c>
    </row>
  </sheetData>
  <sheetProtection formatCells="0" sort="0" autoFilter="0"/>
  <mergeCells count="58">
    <mergeCell ref="I274:I292"/>
    <mergeCell ref="J280:J283"/>
    <mergeCell ref="J290:J292"/>
    <mergeCell ref="C122:C230"/>
    <mergeCell ref="C231:C272"/>
    <mergeCell ref="D231:D272"/>
    <mergeCell ref="D122:D230"/>
    <mergeCell ref="C273:C292"/>
    <mergeCell ref="D273:D292"/>
    <mergeCell ref="I232:I249"/>
    <mergeCell ref="J235:J240"/>
    <mergeCell ref="J245:J246"/>
    <mergeCell ref="J248:J249"/>
    <mergeCell ref="I250:I272"/>
    <mergeCell ref="J269:J272"/>
    <mergeCell ref="I162:I165"/>
    <mergeCell ref="I166:I230"/>
    <mergeCell ref="J168:J173"/>
    <mergeCell ref="J183:J214"/>
    <mergeCell ref="J223:J225"/>
    <mergeCell ref="J227:J229"/>
    <mergeCell ref="J123:J129"/>
    <mergeCell ref="J131:J135"/>
    <mergeCell ref="J138:J139"/>
    <mergeCell ref="J140:J142"/>
    <mergeCell ref="I144:I161"/>
    <mergeCell ref="J148:J150"/>
    <mergeCell ref="J151:J152"/>
    <mergeCell ref="I123:I142"/>
    <mergeCell ref="A96:A103"/>
    <mergeCell ref="I96:I107"/>
    <mergeCell ref="I110:I121"/>
    <mergeCell ref="A111:A121"/>
    <mergeCell ref="B111:B121"/>
    <mergeCell ref="K8:L8"/>
    <mergeCell ref="M8:N8"/>
    <mergeCell ref="C10:C93"/>
    <mergeCell ref="D10:D93"/>
    <mergeCell ref="I11:I18"/>
    <mergeCell ref="I19:I23"/>
    <mergeCell ref="J19:J23"/>
    <mergeCell ref="I24:I93"/>
    <mergeCell ref="G7:G9"/>
    <mergeCell ref="B1:J1"/>
    <mergeCell ref="C2:M2"/>
    <mergeCell ref="D3:G3"/>
    <mergeCell ref="D4:G4"/>
    <mergeCell ref="D5:G5"/>
    <mergeCell ref="D6:G6"/>
    <mergeCell ref="A7:B8"/>
    <mergeCell ref="C7:C9"/>
    <mergeCell ref="D7:D9"/>
    <mergeCell ref="E7:E9"/>
    <mergeCell ref="F7:F9"/>
    <mergeCell ref="H7:H9"/>
    <mergeCell ref="I7:N7"/>
    <mergeCell ref="I8:I9"/>
    <mergeCell ref="J8:J9"/>
  </mergeCells>
  <dataValidations count="4">
    <dataValidation type="list" allowBlank="1" showInputMessage="1" showErrorMessage="1" sqref="A282:A284 A289:A291" xr:uid="{7D412217-794F-4FEE-9D04-1F6C0F271AE7}">
      <formula1>#REF!</formula1>
    </dataValidation>
    <dataValidation type="list" showInputMessage="1" showErrorMessage="1" sqref="A292 A212:A214 A155:A170" xr:uid="{F24D83A3-2BC6-4BAC-B552-9EB3E6B84484}">
      <formula1>#REF!</formula1>
    </dataValidation>
    <dataValidation type="list" allowBlank="1" showInputMessage="1" showErrorMessage="1" sqref="A232:A236 I232 M212:M214 M155:M170" xr:uid="{054B0F73-EC9B-444B-84D2-74559A9F753B}">
      <formula1>#REF!</formula1>
    </dataValidation>
    <dataValidation type="list" allowBlank="1" showInputMessage="1" showErrorMessage="1" sqref="N95:N121 N123:N143 N148:N230" xr:uid="{DF97EE9C-DF31-4184-BFC5-6893605B26C0}">
      <formula1>INDIRECT(M95)</formula1>
    </dataValidation>
  </dataValidations>
  <pageMargins left="0.23622047244094491" right="0.23622047244094491" top="0.74803149606299213" bottom="0.74803149606299213" header="0.31496062992125984" footer="0.31496062992125984"/>
  <pageSetup paperSize="5" scale="40" orientation="landscape" horizontalDpi="300" verticalDpi="300" r:id="rId1"/>
  <extLst>
    <ext xmlns:x14="http://schemas.microsoft.com/office/spreadsheetml/2009/9/main" uri="{CCE6A557-97BC-4b89-ADB6-D9C93CAAB3DF}">
      <x14:dataValidations xmlns:xm="http://schemas.microsoft.com/office/excel/2006/main" count="19">
        <x14:dataValidation type="list" allowBlank="1" showInputMessage="1" showErrorMessage="1" xr:uid="{EA602F7F-DDB0-4CF3-A0A1-65E380C27E51}">
          <x14:formula1>
            <xm:f>'Y:\Planificacion\UPI 2019\INFORMES\INFORME 3 TRIMESTRE 2019\INFORMES PROGRAMA TÉCNICO\[DEI 1 Y 2 INFORME III TRIMESTRE 2019.xlsx]Hoja4'!#REF!</xm:f>
          </x14:formula1>
          <xm:sqref>A274:A281</xm:sqref>
        </x14:dataValidation>
        <x14:dataValidation type="list" allowBlank="1" showInputMessage="1" showErrorMessage="1" xr:uid="{C2AE5FF2-629B-42E8-A941-640C4D1EAEF5}">
          <x14:formula1>
            <xm:f>'Y:\Planificacion\UPI 2019\INFORMES\INFORME 3 TRIMESTRE 2019\INFORMES PROGRAMA TÉCNICO\[DR-8 INFORME III TRIMESTRE 2019.xlsx]Hoja4'!#REF!</xm:f>
          </x14:formula1>
          <xm:sqref>A245:A250 I250</xm:sqref>
        </x14:dataValidation>
        <x14:dataValidation type="list" allowBlank="1" showInputMessage="1" showErrorMessage="1" xr:uid="{FAB3EC10-D2BD-4EA7-863B-7E120BF72B11}">
          <x14:formula1>
            <xm:f>'Y:\Planificacion\UPI 2019\INFORMES\INFORME 3 TRIMESTRE 2019\INFORMES PROGRAMA TÉCNICO\[CA-1  INFORME POI III TRIMESTRE 2019.xlsx]Hoja4'!#REF!</xm:f>
          </x14:formula1>
          <xm:sqref>M123:M138</xm:sqref>
        </x14:dataValidation>
        <x14:dataValidation type="list" showInputMessage="1" showErrorMessage="1" xr:uid="{5F820FA0-B856-4765-A34B-2E6CD7024EF8}">
          <x14:formula1>
            <xm:f>'Y:\Planificacion\UPI 2019\INFORMES\INFORME 3 TRIMESTRE 2019\INFORMES PROGRAMA TÉCNICO\[CA-1  INFORME POI III TRIMESTRE 2019.xlsx]Hoja4'!#REF!</xm:f>
          </x14:formula1>
          <xm:sqref>A123:A138</xm:sqref>
        </x14:dataValidation>
        <x14:dataValidation type="list" showInputMessage="1" showErrorMessage="1" xr:uid="{2FF8D6A8-DA8C-48D8-BB62-B56CCB510928}">
          <x14:formula1>
            <xm:f>'Y:\Planificacion\UPI 2019\INFORMES\INFORME 3 TRIMESTRE 2019\INFORMES PROGRAMA TÉCNICO\[CI-1 INFORME III TRIMESTRE 2019.xlsx]Hoja4'!#REF!</xm:f>
          </x14:formula1>
          <xm:sqref>A139:A154</xm:sqref>
        </x14:dataValidation>
        <x14:dataValidation type="list" showInputMessage="1" showErrorMessage="1" xr:uid="{E42D3B89-7A2A-4E73-B963-4DED0A745FA8}">
          <x14:formula1>
            <xm:f>'Y:\Planificacion\UPI 2019\INFORMES\INFORME 3 TRIMESTRE 2019\INFORMES PROGRAMA TÉCNICO\[DR-4 INFORME III TRIMESTRE 2019.xlsx]Hoja4'!#REF!</xm:f>
          </x14:formula1>
          <xm:sqref>A183:A189</xm:sqref>
        </x14:dataValidation>
        <x14:dataValidation type="list" allowBlank="1" showInputMessage="1" showErrorMessage="1" xr:uid="{FC5D5EBE-8F0B-4D35-A513-696F6BCEEC4C}">
          <x14:formula1>
            <xm:f>'Y:\Planificacion\UPI 2019\INFORMES\INFORME 3 TRIMESTRE 2019\INFORMES PROGRAMA TÉCNICO\[DR-4 INFORME III TRIMESTRE 2019.xlsx]Hoja4'!#REF!</xm:f>
          </x14:formula1>
          <xm:sqref>M183:M189 A243 A286:A287</xm:sqref>
        </x14:dataValidation>
        <x14:dataValidation type="list" showInputMessage="1" showErrorMessage="1" xr:uid="{F7BD094A-5306-4A06-A853-055A18AF656F}">
          <x14:formula1>
            <xm:f>'Y:\Planificacion\UPI 2019\INFORMES\INFORME 3 TRIMESTRE 2019\INFORMES PROGRAMA TÉCNICO\[DR-5 INFORME III TRIMESTRE 2019.xlsx]Hoja4'!#REF!</xm:f>
          </x14:formula1>
          <xm:sqref>A190:A195</xm:sqref>
        </x14:dataValidation>
        <x14:dataValidation type="list" allowBlank="1" showInputMessage="1" showErrorMessage="1" xr:uid="{02D8EF53-8615-432A-BB65-97398C9562AB}">
          <x14:formula1>
            <xm:f>'Y:\Planificacion\UPI 2019\INFORMES\INFORME 3 TRIMESTRE 2019\INFORMES PROGRAMA TÉCNICO\[DR-5 INFORME III TRIMESTRE 2019.xlsx]Hoja4'!#REF!</xm:f>
          </x14:formula1>
          <xm:sqref>M190:M195</xm:sqref>
        </x14:dataValidation>
        <x14:dataValidation type="list" allowBlank="1" showInputMessage="1" showErrorMessage="1" xr:uid="{1CCABC22-AE49-4D66-8E9C-CEEDE27BBF26}">
          <x14:formula1>
            <xm:f>'Y:\Planificacion\UPI 2019\INFORMES\INFORME 3 TRIMESTRE 2019\INFORMES PROGRAMA TÉCNICO\[DR-6 INFORME III TRIMESTRE 2019.xlsx]Hoja4'!#REF!</xm:f>
          </x14:formula1>
          <xm:sqref>A196 M196:M211 A244</xm:sqref>
        </x14:dataValidation>
        <x14:dataValidation type="list" showInputMessage="1" showErrorMessage="1" xr:uid="{4AA87C6D-6298-4885-A2F2-9F7F566A16BE}">
          <x14:formula1>
            <xm:f>'Y:\Planificacion\UPI 2019\INFORMES\INFORME 3 TRIMESTRE 2019\INFORMES PROGRAMA TÉCNICO\[DR-6 INFORME III TRIMESTRE 2019.xlsx]Hoja4'!#REF!</xm:f>
          </x14:formula1>
          <xm:sqref>A197:A211</xm:sqref>
        </x14:dataValidation>
        <x14:dataValidation type="list" allowBlank="1" showInputMessage="1" showErrorMessage="1" xr:uid="{7E2F287B-3F49-43F7-B4D8-935F33AA5E2B}">
          <x14:formula1>
            <xm:f>'Y:\Planificacion\UPI 2019\INFORMES\INFORME 3 TRIMESTRE 2019\INFORMES PROGRAMA TÉCNICO\[DR-8 INFORME III TRIMESTRE 2019.xlsx]Hoja4'!#REF!</xm:f>
          </x14:formula1>
          <xm:sqref>M215:M225</xm:sqref>
        </x14:dataValidation>
        <x14:dataValidation type="list" showInputMessage="1" showErrorMessage="1" xr:uid="{86080A13-E26F-4465-9995-FC0A0E2EF4CB}">
          <x14:formula1>
            <xm:f>'Y:\Planificacion\UPI 2019\INFORMES\INFORME 3 TRIMESTRE 2019\INFORMES PROGRAMA TÉCNICO\[DR-8 INFORME III TRIMESTRE 2019.xlsx]Hoja4'!#REF!</xm:f>
          </x14:formula1>
          <xm:sqref>A215:A225</xm:sqref>
        </x14:dataValidation>
        <x14:dataValidation type="list" allowBlank="1" showInputMessage="1" showErrorMessage="1" xr:uid="{AA87F4C4-516D-4659-A4FE-814BD0371D22}">
          <x14:formula1>
            <xm:f>'Y:\Planificacion\UPI 2019\INFORMES\INFORME 3 TRIMESTRE 2019\INFORMES PROGRAMA TÉCNICO\[VI-1 INFORME III TRIMESTRE.xlsx]Hoja4'!#REF!</xm:f>
          </x14:formula1>
          <xm:sqref>M226:M230 A226:A230</xm:sqref>
        </x14:dataValidation>
        <x14:dataValidation type="list" showInputMessage="1" showErrorMessage="1" xr:uid="{B79061F6-7A5B-4B50-AEBB-B91D946BA931}">
          <x14:formula1>
            <xm:f>'Y:\Planificacion\UPI 2019\INFORMES\INFORME 3 TRIMESTRE 2019\INFORMES PROGRAMA TÉCNICO\[DR-3 INFORME III TRIMESTRE 2019.xlsx]Hoja4'!#REF!</xm:f>
          </x14:formula1>
          <xm:sqref>A171:A182 A237:A242 A285</xm:sqref>
        </x14:dataValidation>
        <x14:dataValidation type="list" allowBlank="1" showInputMessage="1" showErrorMessage="1" xr:uid="{C005DA43-605C-44EE-AF27-0C4A7E586609}">
          <x14:formula1>
            <xm:f>'Y:\Planificacion\UPI 2019\INFORMES\INFORME 3 TRIMESTRE 2019\INFORMES PROGRAMA TÉCNICO\[DR-3 INFORME III TRIMESTRE 2019.xlsx]Hoja4'!#REF!</xm:f>
          </x14:formula1>
          <xm:sqref>M171:M182</xm:sqref>
        </x14:dataValidation>
        <x14:dataValidation type="list" allowBlank="1" showInputMessage="1" showErrorMessage="1" xr:uid="{00C385A9-80A1-4128-A991-BB2CD8BB41ED}">
          <x14:formula1>
            <xm:f>'Y:\Planificacion\UPI 2019\INFORMES\INFORME 3 TRIMESTRE 2019\INFORMES PROGRAMA TÉCNICO\[DR-4 INFORME III TRIMESTRE 2019.xlsx]Hoja4'!#REF!</xm:f>
          </x14:formula1>
          <xm:sqref>M95:M96</xm:sqref>
        </x14:dataValidation>
        <x14:dataValidation type="list" allowBlank="1" showInputMessage="1" showErrorMessage="1" xr:uid="{6372D51C-9D18-4593-92EE-4028C4DB0413}">
          <x14:formula1>
            <xm:f>'Y:\Planificacion\UPI 2019\INFORMES\INFORME 3 TRIMESTRE 2019\INFORMES PROGRAMA TÉCNICO\[DR-5 INFORME III TRIMESTRE 2019.xlsx]Hoja4'!#REF!</xm:f>
          </x14:formula1>
          <xm:sqref>M97:M110 A288</xm:sqref>
        </x14:dataValidation>
        <x14:dataValidation type="list" allowBlank="1" showInputMessage="1" showErrorMessage="1" xr:uid="{9BD1F042-990D-4C2A-8BA2-92DACE7812C7}">
          <x14:formula1>
            <xm:f>'Y:\Planificacion\UPI 2019\INFORMES\INFORME 3 TRIMESTRE 2019\INFORMES PROGRAMA TÉCNICO\[CI-1 INFORME III TRIMESTRE 2019.xlsx]Hoja4'!#REF!</xm:f>
          </x14:formula1>
          <xm:sqref>M104:M107 M139:M143 M148:M154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DFA7B-F89A-4E30-AF4F-B6A79B3B62F8}">
  <dimension ref="A1:J62"/>
  <sheetViews>
    <sheetView tabSelected="1" workbookViewId="0">
      <selection activeCell="I13" sqref="I13"/>
    </sheetView>
  </sheetViews>
  <sheetFormatPr baseColWidth="10" defaultRowHeight="15" x14ac:dyDescent="0.25"/>
  <cols>
    <col min="1" max="1" width="4.5703125" customWidth="1"/>
    <col min="2" max="2" width="55.85546875" customWidth="1"/>
    <col min="3" max="5" width="16.42578125" bestFit="1" customWidth="1"/>
    <col min="6" max="6" width="20.140625" bestFit="1" customWidth="1"/>
    <col min="7" max="7" width="3.28515625" customWidth="1"/>
    <col min="8" max="10" width="16.42578125" bestFit="1" customWidth="1"/>
  </cols>
  <sheetData>
    <row r="1" spans="1:6" x14ac:dyDescent="0.25">
      <c r="A1" s="479"/>
      <c r="B1" s="479"/>
      <c r="C1" s="479"/>
      <c r="D1" s="479"/>
      <c r="E1" s="479"/>
      <c r="F1" s="479"/>
    </row>
    <row r="2" spans="1:6" x14ac:dyDescent="0.25">
      <c r="A2" s="473" t="s">
        <v>268</v>
      </c>
      <c r="B2" s="473"/>
      <c r="C2" s="473"/>
      <c r="D2" s="473"/>
      <c r="E2" s="473"/>
      <c r="F2" s="473"/>
    </row>
    <row r="3" spans="1:6" x14ac:dyDescent="0.25">
      <c r="A3" s="473" t="s">
        <v>269</v>
      </c>
      <c r="B3" s="473"/>
      <c r="C3" s="473"/>
      <c r="D3" s="473"/>
      <c r="E3" s="473"/>
      <c r="F3" s="473"/>
    </row>
    <row r="4" spans="1:6" x14ac:dyDescent="0.25">
      <c r="A4" s="473" t="s">
        <v>270</v>
      </c>
      <c r="B4" s="473"/>
      <c r="C4" s="473"/>
      <c r="D4" s="473"/>
      <c r="E4" s="473"/>
      <c r="F4" s="473"/>
    </row>
    <row r="5" spans="1:6" x14ac:dyDescent="0.25">
      <c r="A5" s="292"/>
      <c r="B5" s="292"/>
      <c r="C5" s="292"/>
      <c r="D5" s="292"/>
      <c r="E5" s="292"/>
      <c r="F5" s="292"/>
    </row>
    <row r="6" spans="1:6" x14ac:dyDescent="0.25">
      <c r="A6" s="473" t="s">
        <v>271</v>
      </c>
      <c r="B6" s="473"/>
      <c r="C6" s="473"/>
      <c r="D6" s="473"/>
      <c r="E6" s="473"/>
      <c r="F6" s="473"/>
    </row>
    <row r="7" spans="1:6" x14ac:dyDescent="0.25">
      <c r="A7" s="473" t="s">
        <v>272</v>
      </c>
      <c r="B7" s="473"/>
      <c r="C7" s="473"/>
      <c r="D7" s="473"/>
      <c r="E7" s="473"/>
      <c r="F7" s="473"/>
    </row>
    <row r="8" spans="1:6" x14ac:dyDescent="0.25">
      <c r="A8" s="293"/>
      <c r="B8" s="293"/>
      <c r="C8" s="293"/>
      <c r="D8" s="293"/>
      <c r="E8" s="293"/>
      <c r="F8" s="293"/>
    </row>
    <row r="9" spans="1:6" x14ac:dyDescent="0.25">
      <c r="A9" s="474" t="s">
        <v>273</v>
      </c>
      <c r="B9" s="475"/>
      <c r="C9" s="294" t="s">
        <v>274</v>
      </c>
      <c r="D9" s="294" t="s">
        <v>275</v>
      </c>
      <c r="E9" s="294" t="s">
        <v>276</v>
      </c>
      <c r="F9" s="295" t="s">
        <v>277</v>
      </c>
    </row>
    <row r="10" spans="1:6" s="300" customFormat="1" x14ac:dyDescent="0.25">
      <c r="A10" s="296" t="s">
        <v>278</v>
      </c>
      <c r="B10" s="297" t="s">
        <v>279</v>
      </c>
      <c r="C10" s="298">
        <v>36485972</v>
      </c>
      <c r="D10" s="298">
        <v>274575429</v>
      </c>
      <c r="E10" s="298">
        <v>39122517</v>
      </c>
      <c r="F10" s="299">
        <f t="shared" ref="F10:F24" si="0">SUM(C10:E10)</f>
        <v>350183918</v>
      </c>
    </row>
    <row r="11" spans="1:6" s="300" customFormat="1" x14ac:dyDescent="0.25">
      <c r="A11" s="301" t="s">
        <v>280</v>
      </c>
      <c r="B11" s="302" t="s">
        <v>281</v>
      </c>
      <c r="C11" s="303">
        <v>0</v>
      </c>
      <c r="D11" s="303">
        <v>0</v>
      </c>
      <c r="E11" s="303">
        <v>0</v>
      </c>
      <c r="F11" s="304">
        <f t="shared" si="0"/>
        <v>0</v>
      </c>
    </row>
    <row r="12" spans="1:6" s="300" customFormat="1" x14ac:dyDescent="0.25">
      <c r="A12" s="301" t="s">
        <v>282</v>
      </c>
      <c r="B12" s="302" t="s">
        <v>283</v>
      </c>
      <c r="C12" s="303">
        <v>0</v>
      </c>
      <c r="D12" s="303">
        <v>0</v>
      </c>
      <c r="E12" s="303">
        <v>0</v>
      </c>
      <c r="F12" s="304">
        <f t="shared" si="0"/>
        <v>0</v>
      </c>
    </row>
    <row r="13" spans="1:6" s="300" customFormat="1" x14ac:dyDescent="0.25">
      <c r="A13" s="301" t="s">
        <v>284</v>
      </c>
      <c r="B13" s="302" t="s">
        <v>285</v>
      </c>
      <c r="C13" s="303">
        <v>8957732</v>
      </c>
      <c r="D13" s="303">
        <v>17426169</v>
      </c>
      <c r="E13" s="303">
        <v>6237021</v>
      </c>
      <c r="F13" s="304">
        <f t="shared" si="0"/>
        <v>32620922</v>
      </c>
    </row>
    <row r="14" spans="1:6" s="300" customFormat="1" x14ac:dyDescent="0.25">
      <c r="A14" s="301" t="s">
        <v>286</v>
      </c>
      <c r="B14" s="305" t="s">
        <v>135</v>
      </c>
      <c r="C14" s="306">
        <v>29992081</v>
      </c>
      <c r="D14" s="306">
        <v>23226596</v>
      </c>
      <c r="E14" s="306">
        <v>36204153</v>
      </c>
      <c r="F14" s="304">
        <f t="shared" si="0"/>
        <v>89422830</v>
      </c>
    </row>
    <row r="15" spans="1:6" s="300" customFormat="1" x14ac:dyDescent="0.25">
      <c r="A15" s="307" t="s">
        <v>287</v>
      </c>
      <c r="B15" s="305" t="s">
        <v>288</v>
      </c>
      <c r="C15" s="306">
        <v>138490</v>
      </c>
      <c r="D15" s="306">
        <v>115691</v>
      </c>
      <c r="E15" s="306">
        <v>732886</v>
      </c>
      <c r="F15" s="304">
        <f t="shared" si="0"/>
        <v>987067</v>
      </c>
    </row>
    <row r="16" spans="1:6" s="300" customFormat="1" x14ac:dyDescent="0.25">
      <c r="A16" s="307" t="s">
        <v>289</v>
      </c>
      <c r="B16" s="305" t="s">
        <v>290</v>
      </c>
      <c r="C16" s="306">
        <v>31660261</v>
      </c>
      <c r="D16" s="306">
        <v>74156529</v>
      </c>
      <c r="E16" s="306">
        <v>19739231</v>
      </c>
      <c r="F16" s="304">
        <f t="shared" si="0"/>
        <v>125556021</v>
      </c>
    </row>
    <row r="17" spans="1:9" s="300" customFormat="1" x14ac:dyDescent="0.25">
      <c r="A17" s="307" t="s">
        <v>291</v>
      </c>
      <c r="B17" s="305" t="s">
        <v>292</v>
      </c>
      <c r="C17" s="306">
        <v>73132</v>
      </c>
      <c r="D17" s="306">
        <v>81783</v>
      </c>
      <c r="E17" s="306">
        <v>108522</v>
      </c>
      <c r="F17" s="304">
        <f t="shared" si="0"/>
        <v>263437</v>
      </c>
    </row>
    <row r="18" spans="1:9" s="300" customFormat="1" x14ac:dyDescent="0.25">
      <c r="A18" s="307" t="s">
        <v>293</v>
      </c>
      <c r="B18" s="305" t="s">
        <v>294</v>
      </c>
      <c r="C18" s="306">
        <v>6513130</v>
      </c>
      <c r="D18" s="306">
        <v>792390</v>
      </c>
      <c r="E18" s="306">
        <v>593260</v>
      </c>
      <c r="F18" s="304">
        <f t="shared" si="0"/>
        <v>7898780</v>
      </c>
    </row>
    <row r="19" spans="1:9" s="300" customFormat="1" ht="30" x14ac:dyDescent="0.25">
      <c r="A19" s="307" t="s">
        <v>295</v>
      </c>
      <c r="B19" s="305" t="s">
        <v>296</v>
      </c>
      <c r="C19" s="306">
        <v>27228013</v>
      </c>
      <c r="D19" s="306">
        <v>5140975</v>
      </c>
      <c r="E19" s="306">
        <v>2563410</v>
      </c>
      <c r="F19" s="304">
        <f t="shared" si="0"/>
        <v>34932398</v>
      </c>
    </row>
    <row r="20" spans="1:9" s="300" customFormat="1" x14ac:dyDescent="0.25">
      <c r="A20" s="307" t="s">
        <v>297</v>
      </c>
      <c r="B20" s="305" t="s">
        <v>298</v>
      </c>
      <c r="C20" s="306">
        <v>319037</v>
      </c>
      <c r="D20" s="306">
        <v>9694985</v>
      </c>
      <c r="E20" s="306">
        <v>719276</v>
      </c>
      <c r="F20" s="304">
        <f t="shared" si="0"/>
        <v>10733298</v>
      </c>
    </row>
    <row r="21" spans="1:9" s="300" customFormat="1" x14ac:dyDescent="0.25">
      <c r="A21" s="307" t="s">
        <v>299</v>
      </c>
      <c r="B21" s="305" t="s">
        <v>300</v>
      </c>
      <c r="C21" s="306">
        <v>441504095</v>
      </c>
      <c r="D21" s="306">
        <v>459755904</v>
      </c>
      <c r="E21" s="306">
        <v>461301881</v>
      </c>
      <c r="F21" s="304">
        <f t="shared" si="0"/>
        <v>1362561880</v>
      </c>
    </row>
    <row r="22" spans="1:9" s="300" customFormat="1" x14ac:dyDescent="0.25">
      <c r="A22" s="307" t="s">
        <v>301</v>
      </c>
      <c r="B22" s="305" t="s">
        <v>302</v>
      </c>
      <c r="C22" s="306">
        <v>6904795</v>
      </c>
      <c r="D22" s="306">
        <v>117009</v>
      </c>
      <c r="E22" s="306">
        <v>216829</v>
      </c>
      <c r="F22" s="304">
        <f t="shared" si="0"/>
        <v>7238633</v>
      </c>
    </row>
    <row r="23" spans="1:9" s="300" customFormat="1" x14ac:dyDescent="0.25">
      <c r="A23" s="307" t="s">
        <v>303</v>
      </c>
      <c r="B23" s="305" t="s">
        <v>304</v>
      </c>
      <c r="C23" s="306">
        <v>171509506</v>
      </c>
      <c r="D23" s="306">
        <v>171675985</v>
      </c>
      <c r="E23" s="306">
        <v>172844023</v>
      </c>
      <c r="F23" s="304">
        <f t="shared" si="0"/>
        <v>516029514</v>
      </c>
    </row>
    <row r="24" spans="1:9" s="300" customFormat="1" x14ac:dyDescent="0.25">
      <c r="A24" s="308" t="s">
        <v>305</v>
      </c>
      <c r="B24" s="309" t="s">
        <v>306</v>
      </c>
      <c r="C24" s="310">
        <v>27945748</v>
      </c>
      <c r="D24" s="310">
        <v>29436017</v>
      </c>
      <c r="E24" s="310">
        <v>68168563</v>
      </c>
      <c r="F24" s="304">
        <f t="shared" si="0"/>
        <v>125550328</v>
      </c>
    </row>
    <row r="25" spans="1:9" s="300" customFormat="1" ht="24" customHeight="1" thickBot="1" x14ac:dyDescent="0.3">
      <c r="A25" s="477" t="s">
        <v>277</v>
      </c>
      <c r="B25" s="478"/>
      <c r="C25" s="311">
        <f>SUM(C10:C24)</f>
        <v>789231992</v>
      </c>
      <c r="D25" s="311">
        <f>SUM(D10:D24)</f>
        <v>1066195462</v>
      </c>
      <c r="E25" s="312">
        <f>SUM(E10:E24)</f>
        <v>808551572</v>
      </c>
      <c r="F25" s="313">
        <f>SUM(F10:F24)</f>
        <v>2663979026</v>
      </c>
    </row>
    <row r="26" spans="1:9" ht="15.75" thickTop="1" x14ac:dyDescent="0.25">
      <c r="A26" s="314"/>
      <c r="B26" s="314"/>
      <c r="C26" s="315"/>
      <c r="D26" s="315"/>
      <c r="E26" s="315"/>
      <c r="F26" s="315"/>
      <c r="I26" s="316"/>
    </row>
    <row r="27" spans="1:9" x14ac:dyDescent="0.25">
      <c r="A27" s="473" t="s">
        <v>307</v>
      </c>
      <c r="B27" s="473"/>
      <c r="C27" s="473"/>
      <c r="D27" s="473"/>
      <c r="E27" s="473"/>
      <c r="F27" s="473"/>
    </row>
    <row r="28" spans="1:9" x14ac:dyDescent="0.25">
      <c r="A28" s="473" t="s">
        <v>269</v>
      </c>
      <c r="B28" s="473"/>
      <c r="C28" s="473"/>
      <c r="D28" s="473"/>
      <c r="E28" s="473"/>
      <c r="F28" s="473"/>
    </row>
    <row r="29" spans="1:9" x14ac:dyDescent="0.25">
      <c r="A29" s="473" t="s">
        <v>308</v>
      </c>
      <c r="B29" s="473"/>
      <c r="C29" s="473"/>
      <c r="D29" s="473"/>
      <c r="E29" s="473"/>
      <c r="F29" s="473"/>
    </row>
    <row r="30" spans="1:9" x14ac:dyDescent="0.25">
      <c r="A30" s="292"/>
      <c r="B30" s="292"/>
      <c r="C30" s="292"/>
      <c r="D30" s="292"/>
      <c r="E30" s="292"/>
      <c r="F30" s="292"/>
    </row>
    <row r="31" spans="1:9" x14ac:dyDescent="0.25">
      <c r="A31" s="473" t="s">
        <v>271</v>
      </c>
      <c r="B31" s="473"/>
      <c r="C31" s="473"/>
      <c r="D31" s="473"/>
      <c r="E31" s="473"/>
      <c r="F31" s="473"/>
    </row>
    <row r="32" spans="1:9" x14ac:dyDescent="0.25">
      <c r="A32" s="473" t="s">
        <v>272</v>
      </c>
      <c r="B32" s="473"/>
      <c r="C32" s="473"/>
      <c r="D32" s="473"/>
      <c r="E32" s="473"/>
      <c r="F32" s="473"/>
    </row>
    <row r="33" spans="1:9" ht="18" customHeight="1" x14ac:dyDescent="0.25">
      <c r="A33" s="293"/>
      <c r="B33" s="293"/>
      <c r="C33" s="293"/>
      <c r="D33" s="293"/>
      <c r="E33" s="293"/>
      <c r="F33" s="293"/>
    </row>
    <row r="34" spans="1:9" x14ac:dyDescent="0.25">
      <c r="A34" s="474" t="s">
        <v>309</v>
      </c>
      <c r="B34" s="475"/>
      <c r="C34" s="294" t="s">
        <v>274</v>
      </c>
      <c r="D34" s="294" t="s">
        <v>275</v>
      </c>
      <c r="E34" s="294" t="s">
        <v>276</v>
      </c>
      <c r="F34" s="295" t="s">
        <v>277</v>
      </c>
    </row>
    <row r="35" spans="1:9" ht="20.25" customHeight="1" x14ac:dyDescent="0.25">
      <c r="A35" s="317">
        <v>0</v>
      </c>
      <c r="B35" s="318" t="s">
        <v>310</v>
      </c>
      <c r="C35" s="319">
        <v>429824674</v>
      </c>
      <c r="D35" s="319">
        <v>447717090</v>
      </c>
      <c r="E35" s="319">
        <v>447056368</v>
      </c>
      <c r="F35" s="320">
        <f>SUM(C35:E35)</f>
        <v>1324598132</v>
      </c>
    </row>
    <row r="36" spans="1:9" ht="20.25" customHeight="1" x14ac:dyDescent="0.25">
      <c r="A36" s="321">
        <v>1</v>
      </c>
      <c r="B36" s="322" t="s">
        <v>311</v>
      </c>
      <c r="C36" s="323">
        <v>314124978</v>
      </c>
      <c r="D36" s="323">
        <v>339187178</v>
      </c>
      <c r="E36" s="323">
        <v>274914477</v>
      </c>
      <c r="F36" s="324">
        <f t="shared" ref="F36:F41" si="1">C36+D36+E36</f>
        <v>928226633</v>
      </c>
    </row>
    <row r="37" spans="1:9" ht="20.25" customHeight="1" x14ac:dyDescent="0.25">
      <c r="A37" s="321">
        <v>2</v>
      </c>
      <c r="B37" s="322" t="s">
        <v>312</v>
      </c>
      <c r="C37" s="323">
        <v>27527426</v>
      </c>
      <c r="D37" s="323">
        <v>34298134</v>
      </c>
      <c r="E37" s="323">
        <v>18619603</v>
      </c>
      <c r="F37" s="324">
        <f t="shared" si="1"/>
        <v>80445163</v>
      </c>
    </row>
    <row r="38" spans="1:9" ht="20.25" customHeight="1" x14ac:dyDescent="0.25">
      <c r="A38" s="321">
        <v>3</v>
      </c>
      <c r="B38" s="322" t="s">
        <v>313</v>
      </c>
      <c r="C38" s="323">
        <v>0</v>
      </c>
      <c r="D38" s="323">
        <v>0</v>
      </c>
      <c r="E38" s="323">
        <v>0</v>
      </c>
      <c r="F38" s="324">
        <f t="shared" si="1"/>
        <v>0</v>
      </c>
    </row>
    <row r="39" spans="1:9" ht="20.25" customHeight="1" x14ac:dyDescent="0.25">
      <c r="A39" s="321">
        <v>5</v>
      </c>
      <c r="B39" s="322" t="s">
        <v>314</v>
      </c>
      <c r="C39" s="323">
        <v>11370071</v>
      </c>
      <c r="D39" s="323">
        <v>1091639</v>
      </c>
      <c r="E39" s="323">
        <v>53546735</v>
      </c>
      <c r="F39" s="324">
        <f t="shared" si="1"/>
        <v>66008445</v>
      </c>
    </row>
    <row r="40" spans="1:9" ht="20.25" customHeight="1" x14ac:dyDescent="0.25">
      <c r="A40" s="321">
        <v>6</v>
      </c>
      <c r="B40" s="322" t="s">
        <v>315</v>
      </c>
      <c r="C40" s="323">
        <v>6384843</v>
      </c>
      <c r="D40" s="323">
        <v>9613366</v>
      </c>
      <c r="E40" s="323">
        <v>7892140</v>
      </c>
      <c r="F40" s="324">
        <f t="shared" si="1"/>
        <v>23890349</v>
      </c>
    </row>
    <row r="41" spans="1:9" ht="20.25" customHeight="1" x14ac:dyDescent="0.25">
      <c r="A41" s="325">
        <v>7</v>
      </c>
      <c r="B41" s="326" t="s">
        <v>316</v>
      </c>
      <c r="C41" s="327">
        <v>0</v>
      </c>
      <c r="D41" s="327">
        <v>234288055</v>
      </c>
      <c r="E41" s="327">
        <v>6522249</v>
      </c>
      <c r="F41" s="328">
        <f t="shared" si="1"/>
        <v>240810304</v>
      </c>
    </row>
    <row r="42" spans="1:9" ht="25.5" customHeight="1" thickBot="1" x14ac:dyDescent="0.3">
      <c r="A42" s="329" t="s">
        <v>277</v>
      </c>
      <c r="B42" s="330"/>
      <c r="C42" s="311">
        <f t="shared" ref="C42:F42" si="2">SUM(C35:C41)</f>
        <v>789231992</v>
      </c>
      <c r="D42" s="311">
        <f>SUM(D35:D41)</f>
        <v>1066195462</v>
      </c>
      <c r="E42" s="311">
        <f>SUM(E35:E41)</f>
        <v>808551572</v>
      </c>
      <c r="F42" s="313">
        <f t="shared" si="2"/>
        <v>2663979026</v>
      </c>
      <c r="H42" s="331"/>
      <c r="I42" s="316"/>
    </row>
    <row r="43" spans="1:9" ht="15.75" thickTop="1" x14ac:dyDescent="0.25">
      <c r="A43" s="314"/>
      <c r="B43" s="314"/>
      <c r="C43" s="332">
        <f>C25-C42</f>
        <v>0</v>
      </c>
      <c r="D43" s="332">
        <f t="shared" ref="D43:E43" si="3">D25-D42</f>
        <v>0</v>
      </c>
      <c r="E43" s="332">
        <f t="shared" si="3"/>
        <v>0</v>
      </c>
      <c r="F43" s="332"/>
    </row>
    <row r="44" spans="1:9" ht="33" customHeight="1" x14ac:dyDescent="0.25"/>
    <row r="45" spans="1:9" x14ac:dyDescent="0.25">
      <c r="A45" s="471" t="s">
        <v>317</v>
      </c>
      <c r="B45" s="471"/>
      <c r="C45" s="471"/>
      <c r="D45" s="471"/>
      <c r="E45" s="471"/>
      <c r="F45" s="471"/>
    </row>
    <row r="46" spans="1:9" x14ac:dyDescent="0.25">
      <c r="A46" s="476" t="s">
        <v>269</v>
      </c>
      <c r="B46" s="476"/>
      <c r="C46" s="476"/>
      <c r="D46" s="476"/>
      <c r="E46" s="476"/>
      <c r="F46" s="476"/>
    </row>
    <row r="47" spans="1:9" x14ac:dyDescent="0.25">
      <c r="A47" s="471" t="s">
        <v>318</v>
      </c>
      <c r="B47" s="471"/>
      <c r="C47" s="471"/>
      <c r="D47" s="471"/>
      <c r="E47" s="471"/>
      <c r="F47" s="471"/>
    </row>
    <row r="48" spans="1:9" x14ac:dyDescent="0.25">
      <c r="A48" s="333"/>
      <c r="B48" s="333"/>
      <c r="C48" s="333"/>
      <c r="D48" s="333"/>
      <c r="E48" s="333"/>
      <c r="F48" s="333"/>
    </row>
    <row r="49" spans="1:10" x14ac:dyDescent="0.25">
      <c r="A49" s="473" t="s">
        <v>271</v>
      </c>
      <c r="B49" s="473"/>
      <c r="C49" s="473"/>
      <c r="D49" s="473"/>
      <c r="E49" s="473"/>
      <c r="F49" s="473"/>
    </row>
    <row r="50" spans="1:10" x14ac:dyDescent="0.25">
      <c r="A50" s="471" t="s">
        <v>272</v>
      </c>
      <c r="B50" s="471"/>
      <c r="C50" s="471"/>
      <c r="D50" s="471"/>
      <c r="E50" s="471"/>
      <c r="F50" s="471"/>
    </row>
    <row r="51" spans="1:10" x14ac:dyDescent="0.25">
      <c r="A51" s="334"/>
      <c r="B51" s="334"/>
      <c r="C51" s="334"/>
      <c r="D51" s="334"/>
      <c r="E51" s="334"/>
      <c r="F51" s="334"/>
    </row>
    <row r="52" spans="1:10" x14ac:dyDescent="0.25">
      <c r="A52" s="472" t="s">
        <v>309</v>
      </c>
      <c r="B52" s="472"/>
      <c r="C52" s="335" t="s">
        <v>274</v>
      </c>
      <c r="D52" s="336" t="s">
        <v>275</v>
      </c>
      <c r="E52" s="295" t="s">
        <v>276</v>
      </c>
      <c r="F52" s="337" t="s">
        <v>319</v>
      </c>
    </row>
    <row r="53" spans="1:10" ht="25.5" customHeight="1" x14ac:dyDescent="0.25">
      <c r="A53" s="338" t="s">
        <v>320</v>
      </c>
      <c r="B53" s="339"/>
      <c r="C53" s="340">
        <v>10167690273.610001</v>
      </c>
      <c r="D53" s="340">
        <f>+C58</f>
        <v>10407492260.059999</v>
      </c>
      <c r="E53" s="341">
        <f>+D58</f>
        <v>10385324102.279999</v>
      </c>
      <c r="F53" s="342">
        <f>C53</f>
        <v>10167690273.610001</v>
      </c>
      <c r="I53" s="316"/>
    </row>
    <row r="54" spans="1:10" ht="25.5" customHeight="1" x14ac:dyDescent="0.25">
      <c r="A54" s="343" t="s">
        <v>321</v>
      </c>
      <c r="B54" s="344"/>
      <c r="C54" s="345">
        <v>1028856223.96</v>
      </c>
      <c r="D54" s="345">
        <v>1043860519.25</v>
      </c>
      <c r="E54" s="346">
        <v>1032967922.0700001</v>
      </c>
      <c r="F54" s="347">
        <f>SUM(C54:E54)</f>
        <v>3105684665.2800002</v>
      </c>
    </row>
    <row r="55" spans="1:10" ht="25.5" customHeight="1" x14ac:dyDescent="0.25">
      <c r="A55" s="343" t="s">
        <v>322</v>
      </c>
      <c r="B55" s="344"/>
      <c r="C55" s="345">
        <f>8482.87+144000+1271.62+10000+14000</f>
        <v>177754.49</v>
      </c>
      <c r="D55" s="345">
        <f>1304+8.32+53091.34+112381.31</f>
        <v>166784.97</v>
      </c>
      <c r="E55" s="346">
        <f>6500+72000+2156.96+1.93+798378+2986624.96+4793.9</f>
        <v>3870455.75</v>
      </c>
      <c r="F55" s="347">
        <f>SUM(C55:E55)</f>
        <v>4214995.21</v>
      </c>
      <c r="I55" s="316"/>
      <c r="J55" s="316"/>
    </row>
    <row r="56" spans="1:10" ht="25.5" customHeight="1" x14ac:dyDescent="0.25">
      <c r="A56" s="348" t="s">
        <v>323</v>
      </c>
      <c r="B56" s="349"/>
      <c r="C56" s="350">
        <f>C53+C54+C55</f>
        <v>11196724252.059999</v>
      </c>
      <c r="D56" s="350">
        <f t="shared" ref="D56:E56" si="4">D53+D54+D55</f>
        <v>11451519564.279999</v>
      </c>
      <c r="E56" s="351">
        <f t="shared" si="4"/>
        <v>11422162480.099998</v>
      </c>
      <c r="F56" s="347">
        <f>F53+F54+F55</f>
        <v>13277589934.1</v>
      </c>
      <c r="I56" s="316"/>
    </row>
    <row r="57" spans="1:10" ht="25.5" customHeight="1" x14ac:dyDescent="0.25">
      <c r="A57" s="343" t="s">
        <v>324</v>
      </c>
      <c r="B57" s="344"/>
      <c r="C57" s="345">
        <f>+C42</f>
        <v>789231992</v>
      </c>
      <c r="D57" s="345">
        <f>+D42</f>
        <v>1066195462</v>
      </c>
      <c r="E57" s="346">
        <f>+E42</f>
        <v>808551572</v>
      </c>
      <c r="F57" s="347">
        <f>SUM(C57:E57)</f>
        <v>2663979026</v>
      </c>
    </row>
    <row r="58" spans="1:10" ht="25.5" customHeight="1" x14ac:dyDescent="0.25">
      <c r="A58" s="352" t="s">
        <v>325</v>
      </c>
      <c r="B58" s="353"/>
      <c r="C58" s="354">
        <f>C56-C57</f>
        <v>10407492260.059999</v>
      </c>
      <c r="D58" s="354">
        <f>D56-D57</f>
        <v>10385324102.279999</v>
      </c>
      <c r="E58" s="355">
        <f>E56-E57</f>
        <v>10613610908.099998</v>
      </c>
      <c r="F58" s="356">
        <f>F56-F57</f>
        <v>10613610908.1</v>
      </c>
      <c r="H58" s="316"/>
      <c r="I58" s="316"/>
    </row>
    <row r="59" spans="1:10" x14ac:dyDescent="0.25">
      <c r="A59" s="357"/>
      <c r="B59" s="357"/>
      <c r="C59" s="358"/>
      <c r="D59" s="358"/>
      <c r="E59" s="358"/>
      <c r="F59" s="359"/>
    </row>
    <row r="60" spans="1:10" s="364" customFormat="1" x14ac:dyDescent="0.25">
      <c r="A60" s="360" t="s">
        <v>326</v>
      </c>
      <c r="B60" s="361"/>
      <c r="C60" s="362"/>
      <c r="D60" s="362"/>
      <c r="E60" s="362"/>
      <c r="F60" s="363"/>
    </row>
    <row r="61" spans="1:10" x14ac:dyDescent="0.25">
      <c r="F61" s="316"/>
    </row>
    <row r="62" spans="1:10" x14ac:dyDescent="0.25">
      <c r="C62" s="316"/>
      <c r="F62" s="316"/>
    </row>
  </sheetData>
  <mergeCells count="20">
    <mergeCell ref="A31:F31"/>
    <mergeCell ref="A1:F1"/>
    <mergeCell ref="A2:F2"/>
    <mergeCell ref="A3:F3"/>
    <mergeCell ref="A4:F4"/>
    <mergeCell ref="A6:F6"/>
    <mergeCell ref="A7:F7"/>
    <mergeCell ref="A9:B9"/>
    <mergeCell ref="A25:B25"/>
    <mergeCell ref="A27:F27"/>
    <mergeCell ref="A28:F28"/>
    <mergeCell ref="A29:F29"/>
    <mergeCell ref="A50:F50"/>
    <mergeCell ref="A52:B52"/>
    <mergeCell ref="A32:F32"/>
    <mergeCell ref="A34:B34"/>
    <mergeCell ref="A45:F45"/>
    <mergeCell ref="A46:F46"/>
    <mergeCell ref="A47:F47"/>
    <mergeCell ref="A49:F4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CUADRO No.1</vt:lpstr>
      <vt:lpstr>CUADRO 2,3 y 4 III Tri </vt:lpstr>
      <vt:lpstr>'CUADRO No.1'!Área_de_impresión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Rosaura Bonilla Lara</dc:creator>
  <cp:lastModifiedBy>Ana Victoria Naranjo Porras</cp:lastModifiedBy>
  <dcterms:created xsi:type="dcterms:W3CDTF">2019-10-28T20:58:34Z</dcterms:created>
  <dcterms:modified xsi:type="dcterms:W3CDTF">2019-11-08T17:28:20Z</dcterms:modified>
</cp:coreProperties>
</file>